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3020" windowHeight="8190" firstSheet="1" activeTab="4"/>
  </bookViews>
  <sheets>
    <sheet name="прил 2018" sheetId="5" state="hidden" r:id="rId1"/>
    <sheet name="Прил." sheetId="26" r:id="rId2"/>
    <sheet name="РПР" sheetId="3" r:id="rId3"/>
    <sheet name="МЦПиНР" sheetId="22" r:id="rId4"/>
    <sheet name="Публич." sheetId="15" r:id="rId5"/>
    <sheet name="ВЕД2" sheetId="32" r:id="rId6"/>
  </sheets>
  <definedNames>
    <definedName name="_xlnm._FilterDatabase" localSheetId="5" hidden="1">ВЕД2!$A$13:$J$778</definedName>
    <definedName name="_xlnm._FilterDatabase" localSheetId="3" hidden="1">МЦПиНР!$A$14:$F$608</definedName>
    <definedName name="_xlnm._FilterDatabase" localSheetId="0" hidden="1">'прил 2018'!$A$13:$H$833</definedName>
    <definedName name="_xlnm._FilterDatabase" localSheetId="1" hidden="1">Прил.!$A$15:$H$734</definedName>
  </definedNames>
  <calcPr calcId="125725"/>
</workbook>
</file>

<file path=xl/calcChain.xml><?xml version="1.0" encoding="utf-8"?>
<calcChain xmlns="http://schemas.openxmlformats.org/spreadsheetml/2006/main">
  <c r="E26" i="3"/>
  <c r="F26"/>
  <c r="D26"/>
  <c r="F596" i="22"/>
  <c r="E596"/>
  <c r="D596"/>
  <c r="F592"/>
  <c r="F591" s="1"/>
  <c r="E592"/>
  <c r="E591" s="1"/>
  <c r="D592"/>
  <c r="F559"/>
  <c r="F558" s="1"/>
  <c r="E559"/>
  <c r="E558" s="1"/>
  <c r="D559"/>
  <c r="D558" s="1"/>
  <c r="F565"/>
  <c r="E565"/>
  <c r="D565"/>
  <c r="F562"/>
  <c r="E562"/>
  <c r="D562"/>
  <c r="F550"/>
  <c r="E550"/>
  <c r="D550"/>
  <c r="F547"/>
  <c r="E547"/>
  <c r="D547"/>
  <c r="F535"/>
  <c r="F534" s="1"/>
  <c r="E535"/>
  <c r="E534" s="1"/>
  <c r="D535"/>
  <c r="D534" s="1"/>
  <c r="F538"/>
  <c r="F537" s="1"/>
  <c r="E538"/>
  <c r="E537" s="1"/>
  <c r="D538"/>
  <c r="D537" s="1"/>
  <c r="F523"/>
  <c r="E523"/>
  <c r="D523"/>
  <c r="F519"/>
  <c r="E519"/>
  <c r="D519"/>
  <c r="F506"/>
  <c r="F505" s="1"/>
  <c r="E506"/>
  <c r="E505" s="1"/>
  <c r="D506"/>
  <c r="D505" s="1"/>
  <c r="F515"/>
  <c r="E515"/>
  <c r="D515"/>
  <c r="F495"/>
  <c r="E495"/>
  <c r="D495"/>
  <c r="F492"/>
  <c r="E492"/>
  <c r="D492"/>
  <c r="F486"/>
  <c r="F485" s="1"/>
  <c r="E486"/>
  <c r="E485" s="1"/>
  <c r="D486"/>
  <c r="D485" s="1"/>
  <c r="F481"/>
  <c r="E481"/>
  <c r="D481"/>
  <c r="F479"/>
  <c r="F478" s="1"/>
  <c r="E479"/>
  <c r="D479"/>
  <c r="F476"/>
  <c r="F475" s="1"/>
  <c r="E476"/>
  <c r="E475" s="1"/>
  <c r="D476"/>
  <c r="D475" s="1"/>
  <c r="F473"/>
  <c r="E473"/>
  <c r="D473"/>
  <c r="F470"/>
  <c r="E470"/>
  <c r="D470"/>
  <c r="F466"/>
  <c r="E466"/>
  <c r="D466"/>
  <c r="F453"/>
  <c r="F452" s="1"/>
  <c r="F451" s="1"/>
  <c r="F450" s="1"/>
  <c r="E453"/>
  <c r="E452" s="1"/>
  <c r="E451" s="1"/>
  <c r="E450" s="1"/>
  <c r="D453"/>
  <c r="D452" s="1"/>
  <c r="D451" s="1"/>
  <c r="D450" s="1"/>
  <c r="F448"/>
  <c r="F447" s="1"/>
  <c r="F446" s="1"/>
  <c r="F445" s="1"/>
  <c r="E448"/>
  <c r="E447" s="1"/>
  <c r="E446" s="1"/>
  <c r="E445" s="1"/>
  <c r="D448"/>
  <c r="D447" s="1"/>
  <c r="D446" s="1"/>
  <c r="D445" s="1"/>
  <c r="F443"/>
  <c r="F442" s="1"/>
  <c r="E443"/>
  <c r="E442" s="1"/>
  <c r="D443"/>
  <c r="D442" s="1"/>
  <c r="F440"/>
  <c r="F439" s="1"/>
  <c r="E440"/>
  <c r="E439" s="1"/>
  <c r="D440"/>
  <c r="D439" s="1"/>
  <c r="D434"/>
  <c r="D433" s="1"/>
  <c r="E434"/>
  <c r="E433" s="1"/>
  <c r="F434"/>
  <c r="F433" s="1"/>
  <c r="F430"/>
  <c r="F429" s="1"/>
  <c r="E430"/>
  <c r="E429" s="1"/>
  <c r="D430"/>
  <c r="D429" s="1"/>
  <c r="F427"/>
  <c r="F426" s="1"/>
  <c r="E427"/>
  <c r="E426" s="1"/>
  <c r="D427"/>
  <c r="D426" s="1"/>
  <c r="F377"/>
  <c r="F376" s="1"/>
  <c r="E377"/>
  <c r="E376" s="1"/>
  <c r="D377"/>
  <c r="D376" s="1"/>
  <c r="F380"/>
  <c r="F379" s="1"/>
  <c r="E380"/>
  <c r="E379" s="1"/>
  <c r="D380"/>
  <c r="D379" s="1"/>
  <c r="F374"/>
  <c r="F373" s="1"/>
  <c r="E374"/>
  <c r="E373" s="1"/>
  <c r="D374"/>
  <c r="D373" s="1"/>
  <c r="F371"/>
  <c r="F370" s="1"/>
  <c r="E371"/>
  <c r="E370" s="1"/>
  <c r="D371"/>
  <c r="D370" s="1"/>
  <c r="F337"/>
  <c r="E337"/>
  <c r="D337"/>
  <c r="F334"/>
  <c r="E334"/>
  <c r="D334"/>
  <c r="F331"/>
  <c r="E331"/>
  <c r="D331"/>
  <c r="F327"/>
  <c r="F326" s="1"/>
  <c r="E327"/>
  <c r="E326" s="1"/>
  <c r="D327"/>
  <c r="D326" s="1"/>
  <c r="F324"/>
  <c r="F323" s="1"/>
  <c r="E324"/>
  <c r="E323" s="1"/>
  <c r="D324"/>
  <c r="D323" s="1"/>
  <c r="F341"/>
  <c r="F340" s="1"/>
  <c r="E341"/>
  <c r="E340" s="1"/>
  <c r="D341"/>
  <c r="D340" s="1"/>
  <c r="F318"/>
  <c r="F317" s="1"/>
  <c r="E318"/>
  <c r="E317" s="1"/>
  <c r="D318"/>
  <c r="D317" s="1"/>
  <c r="F315"/>
  <c r="F314" s="1"/>
  <c r="E315"/>
  <c r="E314" s="1"/>
  <c r="D315"/>
  <c r="D314" s="1"/>
  <c r="F312"/>
  <c r="F311" s="1"/>
  <c r="E312"/>
  <c r="E311" s="1"/>
  <c r="D312"/>
  <c r="D311" s="1"/>
  <c r="F293"/>
  <c r="F292" s="1"/>
  <c r="E293"/>
  <c r="E292" s="1"/>
  <c r="D293"/>
  <c r="D292" s="1"/>
  <c r="F272"/>
  <c r="F271" s="1"/>
  <c r="E272"/>
  <c r="E271" s="1"/>
  <c r="D272"/>
  <c r="D271" s="1"/>
  <c r="F269"/>
  <c r="F268" s="1"/>
  <c r="E269"/>
  <c r="E268" s="1"/>
  <c r="D269"/>
  <c r="D268" s="1"/>
  <c r="F266"/>
  <c r="F265" s="1"/>
  <c r="E266"/>
  <c r="E265" s="1"/>
  <c r="D266"/>
  <c r="D265" s="1"/>
  <c r="F263"/>
  <c r="F262" s="1"/>
  <c r="E263"/>
  <c r="E262" s="1"/>
  <c r="D263"/>
  <c r="D262" s="1"/>
  <c r="F260"/>
  <c r="F259" s="1"/>
  <c r="E260"/>
  <c r="E259" s="1"/>
  <c r="D260"/>
  <c r="D259" s="1"/>
  <c r="F257"/>
  <c r="F256" s="1"/>
  <c r="E257"/>
  <c r="E256" s="1"/>
  <c r="D257"/>
  <c r="D256" s="1"/>
  <c r="F254"/>
  <c r="F253" s="1"/>
  <c r="E254"/>
  <c r="E253" s="1"/>
  <c r="D254"/>
  <c r="D253" s="1"/>
  <c r="F251"/>
  <c r="F250" s="1"/>
  <c r="E251"/>
  <c r="E250" s="1"/>
  <c r="D251"/>
  <c r="D250" s="1"/>
  <c r="F248"/>
  <c r="F247" s="1"/>
  <c r="E248"/>
  <c r="E247" s="1"/>
  <c r="D248"/>
  <c r="D247" s="1"/>
  <c r="F244"/>
  <c r="F243" s="1"/>
  <c r="E244"/>
  <c r="E243" s="1"/>
  <c r="D244"/>
  <c r="D243" s="1"/>
  <c r="F241"/>
  <c r="F240" s="1"/>
  <c r="E241"/>
  <c r="E240" s="1"/>
  <c r="D241"/>
  <c r="D240" s="1"/>
  <c r="F237"/>
  <c r="F236" s="1"/>
  <c r="E237"/>
  <c r="E236" s="1"/>
  <c r="D237"/>
  <c r="D236" s="1"/>
  <c r="F234"/>
  <c r="F233" s="1"/>
  <c r="E234"/>
  <c r="E233" s="1"/>
  <c r="D234"/>
  <c r="D233" s="1"/>
  <c r="F229"/>
  <c r="F228" s="1"/>
  <c r="E229"/>
  <c r="E228" s="1"/>
  <c r="D229"/>
  <c r="D228" s="1"/>
  <c r="F226"/>
  <c r="F225" s="1"/>
  <c r="E226"/>
  <c r="E225" s="1"/>
  <c r="D226"/>
  <c r="D225" s="1"/>
  <c r="F196"/>
  <c r="F195" s="1"/>
  <c r="E196"/>
  <c r="E195" s="1"/>
  <c r="D196"/>
  <c r="D195" s="1"/>
  <c r="F193"/>
  <c r="F192" s="1"/>
  <c r="E193"/>
  <c r="E192" s="1"/>
  <c r="D193"/>
  <c r="D192" s="1"/>
  <c r="F190"/>
  <c r="F189" s="1"/>
  <c r="E190"/>
  <c r="E189" s="1"/>
  <c r="D190"/>
  <c r="D189" s="1"/>
  <c r="F187"/>
  <c r="F186" s="1"/>
  <c r="E187"/>
  <c r="E186" s="1"/>
  <c r="D187"/>
  <c r="D186" s="1"/>
  <c r="F184"/>
  <c r="F183" s="1"/>
  <c r="E184"/>
  <c r="E183" s="1"/>
  <c r="D184"/>
  <c r="D183" s="1"/>
  <c r="F180"/>
  <c r="F179" s="1"/>
  <c r="E180"/>
  <c r="E179" s="1"/>
  <c r="D180"/>
  <c r="D179" s="1"/>
  <c r="F177"/>
  <c r="F176" s="1"/>
  <c r="E177"/>
  <c r="E176" s="1"/>
  <c r="D177"/>
  <c r="D176" s="1"/>
  <c r="F174"/>
  <c r="F173" s="1"/>
  <c r="E174"/>
  <c r="E173" s="1"/>
  <c r="D174"/>
  <c r="D173" s="1"/>
  <c r="F171"/>
  <c r="F170" s="1"/>
  <c r="E171"/>
  <c r="E170" s="1"/>
  <c r="D171"/>
  <c r="D170" s="1"/>
  <c r="F168"/>
  <c r="F167" s="1"/>
  <c r="E168"/>
  <c r="E167" s="1"/>
  <c r="D168"/>
  <c r="D167" s="1"/>
  <c r="F204"/>
  <c r="F203" s="1"/>
  <c r="E204"/>
  <c r="E203" s="1"/>
  <c r="D204"/>
  <c r="D203" s="1"/>
  <c r="F215"/>
  <c r="F214" s="1"/>
  <c r="E215"/>
  <c r="E214" s="1"/>
  <c r="D215"/>
  <c r="D214" s="1"/>
  <c r="F211"/>
  <c r="F210" s="1"/>
  <c r="E211"/>
  <c r="E210" s="1"/>
  <c r="D211"/>
  <c r="D210" s="1"/>
  <c r="F208"/>
  <c r="F207" s="1"/>
  <c r="E208"/>
  <c r="E207" s="1"/>
  <c r="D208"/>
  <c r="D207" s="1"/>
  <c r="F200"/>
  <c r="F199" s="1"/>
  <c r="E200"/>
  <c r="E199" s="1"/>
  <c r="D200"/>
  <c r="D199" s="1"/>
  <c r="F136"/>
  <c r="F135" s="1"/>
  <c r="E136"/>
  <c r="E135" s="1"/>
  <c r="D136"/>
  <c r="D135" s="1"/>
  <c r="F133"/>
  <c r="F132" s="1"/>
  <c r="E133"/>
  <c r="E132" s="1"/>
  <c r="D133"/>
  <c r="D132" s="1"/>
  <c r="F110"/>
  <c r="F109" s="1"/>
  <c r="E110"/>
  <c r="E109" s="1"/>
  <c r="D110"/>
  <c r="D109" s="1"/>
  <c r="F123"/>
  <c r="F122" s="1"/>
  <c r="F121" s="1"/>
  <c r="E123"/>
  <c r="E122" s="1"/>
  <c r="E121" s="1"/>
  <c r="D123"/>
  <c r="D122" s="1"/>
  <c r="D121" s="1"/>
  <c r="F119"/>
  <c r="F118" s="1"/>
  <c r="E119"/>
  <c r="E118" s="1"/>
  <c r="D119"/>
  <c r="D118" s="1"/>
  <c r="F116"/>
  <c r="F115" s="1"/>
  <c r="E116"/>
  <c r="E115" s="1"/>
  <c r="D116"/>
  <c r="D115" s="1"/>
  <c r="F113"/>
  <c r="F112" s="1"/>
  <c r="E113"/>
  <c r="E112" s="1"/>
  <c r="D113"/>
  <c r="D112" s="1"/>
  <c r="F107"/>
  <c r="F106" s="1"/>
  <c r="E107"/>
  <c r="E106" s="1"/>
  <c r="D107"/>
  <c r="D106" s="1"/>
  <c r="F104"/>
  <c r="F103" s="1"/>
  <c r="E104"/>
  <c r="E103" s="1"/>
  <c r="D104"/>
  <c r="D103" s="1"/>
  <c r="F99"/>
  <c r="F98" s="1"/>
  <c r="E99"/>
  <c r="E98" s="1"/>
  <c r="D99"/>
  <c r="D98" s="1"/>
  <c r="F96"/>
  <c r="F95" s="1"/>
  <c r="E96"/>
  <c r="E95" s="1"/>
  <c r="D96"/>
  <c r="D95" s="1"/>
  <c r="F92"/>
  <c r="F91" s="1"/>
  <c r="E92"/>
  <c r="E91" s="1"/>
  <c r="D92"/>
  <c r="D91" s="1"/>
  <c r="F89"/>
  <c r="F88" s="1"/>
  <c r="E89"/>
  <c r="E88" s="1"/>
  <c r="D89"/>
  <c r="D88" s="1"/>
  <c r="F86"/>
  <c r="F85" s="1"/>
  <c r="E86"/>
  <c r="E85" s="1"/>
  <c r="D86"/>
  <c r="D85" s="1"/>
  <c r="F83"/>
  <c r="F82" s="1"/>
  <c r="E83"/>
  <c r="E82" s="1"/>
  <c r="D83"/>
  <c r="D82" s="1"/>
  <c r="F80"/>
  <c r="F79" s="1"/>
  <c r="E80"/>
  <c r="E79" s="1"/>
  <c r="D80"/>
  <c r="D79" s="1"/>
  <c r="F76"/>
  <c r="F75" s="1"/>
  <c r="E76"/>
  <c r="E75" s="1"/>
  <c r="D76"/>
  <c r="D75" s="1"/>
  <c r="F73"/>
  <c r="F72" s="1"/>
  <c r="E73"/>
  <c r="E72" s="1"/>
  <c r="D73"/>
  <c r="D72" s="1"/>
  <c r="F69"/>
  <c r="F68" s="1"/>
  <c r="E69"/>
  <c r="E68" s="1"/>
  <c r="D69"/>
  <c r="D68" s="1"/>
  <c r="F66"/>
  <c r="F65" s="1"/>
  <c r="E66"/>
  <c r="E65" s="1"/>
  <c r="D66"/>
  <c r="D65" s="1"/>
  <c r="F63"/>
  <c r="F62" s="1"/>
  <c r="E63"/>
  <c r="E62" s="1"/>
  <c r="D63"/>
  <c r="D62" s="1"/>
  <c r="F60"/>
  <c r="F59" s="1"/>
  <c r="E60"/>
  <c r="E59" s="1"/>
  <c r="D60"/>
  <c r="D59" s="1"/>
  <c r="F57"/>
  <c r="F56" s="1"/>
  <c r="E57"/>
  <c r="E56" s="1"/>
  <c r="D57"/>
  <c r="D56" s="1"/>
  <c r="F54"/>
  <c r="F53" s="1"/>
  <c r="E54"/>
  <c r="E53" s="1"/>
  <c r="D54"/>
  <c r="D53" s="1"/>
  <c r="F51"/>
  <c r="F50" s="1"/>
  <c r="E51"/>
  <c r="E50" s="1"/>
  <c r="D51"/>
  <c r="D50" s="1"/>
  <c r="F48"/>
  <c r="F47" s="1"/>
  <c r="E48"/>
  <c r="E47" s="1"/>
  <c r="D48"/>
  <c r="D47" s="1"/>
  <c r="F43"/>
  <c r="F42" s="1"/>
  <c r="E43"/>
  <c r="E42" s="1"/>
  <c r="D43"/>
  <c r="D42" s="1"/>
  <c r="F40"/>
  <c r="F39" s="1"/>
  <c r="E40"/>
  <c r="E39" s="1"/>
  <c r="D40"/>
  <c r="D39" s="1"/>
  <c r="F36"/>
  <c r="E36"/>
  <c r="D36"/>
  <c r="F34"/>
  <c r="F33" s="1"/>
  <c r="E34"/>
  <c r="E33" s="1"/>
  <c r="D34"/>
  <c r="D33" s="1"/>
  <c r="F31"/>
  <c r="F30" s="1"/>
  <c r="E31"/>
  <c r="E30" s="1"/>
  <c r="D31"/>
  <c r="D30" s="1"/>
  <c r="F24"/>
  <c r="F23" s="1"/>
  <c r="E24"/>
  <c r="E23" s="1"/>
  <c r="D24"/>
  <c r="D23" s="1"/>
  <c r="F21"/>
  <c r="F20" s="1"/>
  <c r="E21"/>
  <c r="E20" s="1"/>
  <c r="D21"/>
  <c r="D20" s="1"/>
  <c r="H727" i="26"/>
  <c r="H726" s="1"/>
  <c r="G727"/>
  <c r="G726" s="1"/>
  <c r="F727"/>
  <c r="F726" s="1"/>
  <c r="H720"/>
  <c r="H719" s="1"/>
  <c r="G720"/>
  <c r="G719" s="1"/>
  <c r="F720"/>
  <c r="F719" s="1"/>
  <c r="H717"/>
  <c r="H716" s="1"/>
  <c r="G717"/>
  <c r="G716" s="1"/>
  <c r="F717"/>
  <c r="F716" s="1"/>
  <c r="H714"/>
  <c r="H713" s="1"/>
  <c r="G714"/>
  <c r="G713" s="1"/>
  <c r="F714"/>
  <c r="F713" s="1"/>
  <c r="H706"/>
  <c r="H705" s="1"/>
  <c r="G706"/>
  <c r="G705" s="1"/>
  <c r="F706"/>
  <c r="F705" s="1"/>
  <c r="H703"/>
  <c r="H702" s="1"/>
  <c r="G703"/>
  <c r="G702" s="1"/>
  <c r="F703"/>
  <c r="F702" s="1"/>
  <c r="H697"/>
  <c r="H696" s="1"/>
  <c r="H695" s="1"/>
  <c r="H694" s="1"/>
  <c r="H693" s="1"/>
  <c r="G697"/>
  <c r="G696" s="1"/>
  <c r="G695" s="1"/>
  <c r="G694" s="1"/>
  <c r="G693" s="1"/>
  <c r="F697"/>
  <c r="F696" s="1"/>
  <c r="F695" s="1"/>
  <c r="F694" s="1"/>
  <c r="F693" s="1"/>
  <c r="H641"/>
  <c r="G641"/>
  <c r="F641"/>
  <c r="H639"/>
  <c r="H638" s="1"/>
  <c r="H637" s="1"/>
  <c r="H636" s="1"/>
  <c r="H635" s="1"/>
  <c r="G639"/>
  <c r="G638" s="1"/>
  <c r="G637" s="1"/>
  <c r="G636" s="1"/>
  <c r="G635" s="1"/>
  <c r="F639"/>
  <c r="F638" s="1"/>
  <c r="F637" s="1"/>
  <c r="F636" s="1"/>
  <c r="F635" s="1"/>
  <c r="H655"/>
  <c r="H654" s="1"/>
  <c r="G655"/>
  <c r="G654" s="1"/>
  <c r="F655"/>
  <c r="F654" s="1"/>
  <c r="H652"/>
  <c r="H651" s="1"/>
  <c r="G652"/>
  <c r="G651" s="1"/>
  <c r="F652"/>
  <c r="F651" s="1"/>
  <c r="H647"/>
  <c r="H646" s="1"/>
  <c r="H645" s="1"/>
  <c r="H644" s="1"/>
  <c r="H643" s="1"/>
  <c r="G647"/>
  <c r="G646" s="1"/>
  <c r="G645" s="1"/>
  <c r="G644" s="1"/>
  <c r="G643" s="1"/>
  <c r="F647"/>
  <c r="F646" s="1"/>
  <c r="F645" s="1"/>
  <c r="F644" s="1"/>
  <c r="F643" s="1"/>
  <c r="H632"/>
  <c r="H631" s="1"/>
  <c r="H630" s="1"/>
  <c r="H629" s="1"/>
  <c r="G632"/>
  <c r="G631" s="1"/>
  <c r="G630" s="1"/>
  <c r="G629" s="1"/>
  <c r="F632"/>
  <c r="F631" s="1"/>
  <c r="F630" s="1"/>
  <c r="F629" s="1"/>
  <c r="H619"/>
  <c r="H618" s="1"/>
  <c r="H617" s="1"/>
  <c r="G619"/>
  <c r="G618" s="1"/>
  <c r="G617" s="1"/>
  <c r="F619"/>
  <c r="F618" s="1"/>
  <c r="F617" s="1"/>
  <c r="H615"/>
  <c r="H614" s="1"/>
  <c r="G615"/>
  <c r="G614" s="1"/>
  <c r="F615"/>
  <c r="F614" s="1"/>
  <c r="H612"/>
  <c r="H611" s="1"/>
  <c r="G612"/>
  <c r="G611" s="1"/>
  <c r="F612"/>
  <c r="F611" s="1"/>
  <c r="H609"/>
  <c r="H608" s="1"/>
  <c r="G609"/>
  <c r="G608" s="1"/>
  <c r="F609"/>
  <c r="F608" s="1"/>
  <c r="H606"/>
  <c r="H605" s="1"/>
  <c r="G606"/>
  <c r="G605" s="1"/>
  <c r="F606"/>
  <c r="F605" s="1"/>
  <c r="H603"/>
  <c r="H602" s="1"/>
  <c r="G603"/>
  <c r="G602" s="1"/>
  <c r="F603"/>
  <c r="F602" s="1"/>
  <c r="H599"/>
  <c r="H598" s="1"/>
  <c r="G599"/>
  <c r="G598" s="1"/>
  <c r="F599"/>
  <c r="F598" s="1"/>
  <c r="H596"/>
  <c r="H595" s="1"/>
  <c r="G596"/>
  <c r="G595" s="1"/>
  <c r="F596"/>
  <c r="F595" s="1"/>
  <c r="H593"/>
  <c r="H592" s="1"/>
  <c r="G593"/>
  <c r="G592" s="1"/>
  <c r="F593"/>
  <c r="F592" s="1"/>
  <c r="H590"/>
  <c r="H589" s="1"/>
  <c r="G590"/>
  <c r="G589" s="1"/>
  <c r="F590"/>
  <c r="F589" s="1"/>
  <c r="H587"/>
  <c r="H586" s="1"/>
  <c r="G587"/>
  <c r="G586" s="1"/>
  <c r="F587"/>
  <c r="F586" s="1"/>
  <c r="H551"/>
  <c r="H550" s="1"/>
  <c r="G551"/>
  <c r="G550" s="1"/>
  <c r="F551"/>
  <c r="F550" s="1"/>
  <c r="H548"/>
  <c r="H547" s="1"/>
  <c r="G548"/>
  <c r="G547" s="1"/>
  <c r="F548"/>
  <c r="F547" s="1"/>
  <c r="F556"/>
  <c r="F555" s="1"/>
  <c r="G556"/>
  <c r="G555" s="1"/>
  <c r="H556"/>
  <c r="H555" s="1"/>
  <c r="F561"/>
  <c r="F560" s="1"/>
  <c r="G561"/>
  <c r="G560" s="1"/>
  <c r="H561"/>
  <c r="H560" s="1"/>
  <c r="F564"/>
  <c r="F563" s="1"/>
  <c r="G564"/>
  <c r="G563" s="1"/>
  <c r="H564"/>
  <c r="H563" s="1"/>
  <c r="F567"/>
  <c r="G567"/>
  <c r="H567"/>
  <c r="F570"/>
  <c r="G570"/>
  <c r="H570"/>
  <c r="F575"/>
  <c r="G575"/>
  <c r="H575"/>
  <c r="H476"/>
  <c r="H475" s="1"/>
  <c r="H474" s="1"/>
  <c r="G476"/>
  <c r="G475" s="1"/>
  <c r="G474" s="1"/>
  <c r="F476"/>
  <c r="F475" s="1"/>
  <c r="F474" s="1"/>
  <c r="H472"/>
  <c r="H471" s="1"/>
  <c r="G472"/>
  <c r="G471" s="1"/>
  <c r="F472"/>
  <c r="F471" s="1"/>
  <c r="H469"/>
  <c r="H468" s="1"/>
  <c r="G469"/>
  <c r="G468" s="1"/>
  <c r="F469"/>
  <c r="F468" s="1"/>
  <c r="H466"/>
  <c r="H465" s="1"/>
  <c r="G466"/>
  <c r="G465" s="1"/>
  <c r="F466"/>
  <c r="F465" s="1"/>
  <c r="H463"/>
  <c r="H462" s="1"/>
  <c r="G463"/>
  <c r="G462" s="1"/>
  <c r="F463"/>
  <c r="F462" s="1"/>
  <c r="H460"/>
  <c r="H459" s="1"/>
  <c r="G460"/>
  <c r="G459" s="1"/>
  <c r="F460"/>
  <c r="F459" s="1"/>
  <c r="H453"/>
  <c r="H452" s="1"/>
  <c r="G453"/>
  <c r="G452" s="1"/>
  <c r="F453"/>
  <c r="F452" s="1"/>
  <c r="H450"/>
  <c r="H449" s="1"/>
  <c r="G450"/>
  <c r="G449" s="1"/>
  <c r="F450"/>
  <c r="F449" s="1"/>
  <c r="H447"/>
  <c r="H446" s="1"/>
  <c r="G447"/>
  <c r="G446" s="1"/>
  <c r="F447"/>
  <c r="F446" s="1"/>
  <c r="H441"/>
  <c r="H440" s="1"/>
  <c r="G441"/>
  <c r="G440" s="1"/>
  <c r="F441"/>
  <c r="F440" s="1"/>
  <c r="H438"/>
  <c r="H437" s="1"/>
  <c r="G438"/>
  <c r="G437" s="1"/>
  <c r="F438"/>
  <c r="F437" s="1"/>
  <c r="H434"/>
  <c r="H433" s="1"/>
  <c r="G434"/>
  <c r="G433" s="1"/>
  <c r="F434"/>
  <c r="F433" s="1"/>
  <c r="H431"/>
  <c r="H430" s="1"/>
  <c r="G431"/>
  <c r="G430" s="1"/>
  <c r="F431"/>
  <c r="F430" s="1"/>
  <c r="H428"/>
  <c r="H427" s="1"/>
  <c r="G428"/>
  <c r="G427" s="1"/>
  <c r="F428"/>
  <c r="F427" s="1"/>
  <c r="H425"/>
  <c r="H424" s="1"/>
  <c r="G425"/>
  <c r="G424" s="1"/>
  <c r="F425"/>
  <c r="F424" s="1"/>
  <c r="H422"/>
  <c r="H421" s="1"/>
  <c r="G422"/>
  <c r="G421" s="1"/>
  <c r="F422"/>
  <c r="F421" s="1"/>
  <c r="H418"/>
  <c r="H417" s="1"/>
  <c r="G418"/>
  <c r="G417" s="1"/>
  <c r="F418"/>
  <c r="F417" s="1"/>
  <c r="H415"/>
  <c r="H414" s="1"/>
  <c r="G415"/>
  <c r="G414" s="1"/>
  <c r="F415"/>
  <c r="F414" s="1"/>
  <c r="H411"/>
  <c r="H410" s="1"/>
  <c r="G411"/>
  <c r="G410" s="1"/>
  <c r="F411"/>
  <c r="F410" s="1"/>
  <c r="H408"/>
  <c r="H407" s="1"/>
  <c r="G408"/>
  <c r="G407" s="1"/>
  <c r="F408"/>
  <c r="F407" s="1"/>
  <c r="H405"/>
  <c r="H404" s="1"/>
  <c r="G405"/>
  <c r="G404" s="1"/>
  <c r="F405"/>
  <c r="F404" s="1"/>
  <c r="H402"/>
  <c r="H401" s="1"/>
  <c r="G402"/>
  <c r="G401" s="1"/>
  <c r="F402"/>
  <c r="F401" s="1"/>
  <c r="H399"/>
  <c r="H398" s="1"/>
  <c r="G399"/>
  <c r="G398" s="1"/>
  <c r="F399"/>
  <c r="F398" s="1"/>
  <c r="H396"/>
  <c r="H395" s="1"/>
  <c r="G396"/>
  <c r="G395" s="1"/>
  <c r="F396"/>
  <c r="F395" s="1"/>
  <c r="H393"/>
  <c r="H392" s="1"/>
  <c r="G393"/>
  <c r="G392" s="1"/>
  <c r="F393"/>
  <c r="F392" s="1"/>
  <c r="H390"/>
  <c r="H389" s="1"/>
  <c r="G390"/>
  <c r="G389" s="1"/>
  <c r="F390"/>
  <c r="F389" s="1"/>
  <c r="H383"/>
  <c r="H382" s="1"/>
  <c r="H381" s="1"/>
  <c r="H380" s="1"/>
  <c r="H379" s="1"/>
  <c r="G383"/>
  <c r="G382" s="1"/>
  <c r="G381" s="1"/>
  <c r="G380" s="1"/>
  <c r="G379" s="1"/>
  <c r="F383"/>
  <c r="F382" s="1"/>
  <c r="F381" s="1"/>
  <c r="F380" s="1"/>
  <c r="F379" s="1"/>
  <c r="H377"/>
  <c r="H376" s="1"/>
  <c r="G377"/>
  <c r="G376" s="1"/>
  <c r="F377"/>
  <c r="F376" s="1"/>
  <c r="H374"/>
  <c r="H373" s="1"/>
  <c r="G374"/>
  <c r="G373" s="1"/>
  <c r="F374"/>
  <c r="F373" s="1"/>
  <c r="H370"/>
  <c r="H369" s="1"/>
  <c r="H368" s="1"/>
  <c r="G370"/>
  <c r="G369" s="1"/>
  <c r="G368" s="1"/>
  <c r="F370"/>
  <c r="F369" s="1"/>
  <c r="F368" s="1"/>
  <c r="H366"/>
  <c r="H365" s="1"/>
  <c r="G366"/>
  <c r="G365" s="1"/>
  <c r="F366"/>
  <c r="F365" s="1"/>
  <c r="H363"/>
  <c r="H362" s="1"/>
  <c r="G363"/>
  <c r="G362" s="1"/>
  <c r="F363"/>
  <c r="F362" s="1"/>
  <c r="H360"/>
  <c r="H359" s="1"/>
  <c r="G360"/>
  <c r="G359" s="1"/>
  <c r="F360"/>
  <c r="F359" s="1"/>
  <c r="H579"/>
  <c r="G579"/>
  <c r="F579"/>
  <c r="H541"/>
  <c r="G541"/>
  <c r="F541"/>
  <c r="H538"/>
  <c r="G538"/>
  <c r="F538"/>
  <c r="H535"/>
  <c r="G535"/>
  <c r="F535"/>
  <c r="H531"/>
  <c r="H530" s="1"/>
  <c r="G531"/>
  <c r="G530" s="1"/>
  <c r="F531"/>
  <c r="F530" s="1"/>
  <c r="H528"/>
  <c r="H527" s="1"/>
  <c r="G528"/>
  <c r="G527" s="1"/>
  <c r="F528"/>
  <c r="F527" s="1"/>
  <c r="H493"/>
  <c r="H492" s="1"/>
  <c r="G493"/>
  <c r="G492" s="1"/>
  <c r="F493"/>
  <c r="F492" s="1"/>
  <c r="H489"/>
  <c r="H488" s="1"/>
  <c r="G489"/>
  <c r="G488" s="1"/>
  <c r="F489"/>
  <c r="F488" s="1"/>
  <c r="H486"/>
  <c r="H485" s="1"/>
  <c r="G486"/>
  <c r="G485" s="1"/>
  <c r="F486"/>
  <c r="F485" s="1"/>
  <c r="H482"/>
  <c r="H481" s="1"/>
  <c r="G482"/>
  <c r="G481" s="1"/>
  <c r="F482"/>
  <c r="F481" s="1"/>
  <c r="H352"/>
  <c r="H351" s="1"/>
  <c r="H350" s="1"/>
  <c r="H349" s="1"/>
  <c r="H348" s="1"/>
  <c r="H347" s="1"/>
  <c r="G352"/>
  <c r="G351" s="1"/>
  <c r="G350" s="1"/>
  <c r="G349" s="1"/>
  <c r="G348" s="1"/>
  <c r="G347" s="1"/>
  <c r="F352"/>
  <c r="F351" s="1"/>
  <c r="F350" s="1"/>
  <c r="F349" s="1"/>
  <c r="F348" s="1"/>
  <c r="F347" s="1"/>
  <c r="H345"/>
  <c r="H344" s="1"/>
  <c r="G345"/>
  <c r="G344" s="1"/>
  <c r="F345"/>
  <c r="F344" s="1"/>
  <c r="H342"/>
  <c r="H341" s="1"/>
  <c r="G342"/>
  <c r="G341" s="1"/>
  <c r="F342"/>
  <c r="F341" s="1"/>
  <c r="H338"/>
  <c r="H337" s="1"/>
  <c r="G338"/>
  <c r="G337" s="1"/>
  <c r="F338"/>
  <c r="F337" s="1"/>
  <c r="H335"/>
  <c r="H334" s="1"/>
  <c r="G335"/>
  <c r="G334" s="1"/>
  <c r="F335"/>
  <c r="F334" s="1"/>
  <c r="H328"/>
  <c r="G328"/>
  <c r="F328"/>
  <c r="H325"/>
  <c r="G325"/>
  <c r="F325"/>
  <c r="H320"/>
  <c r="H319" s="1"/>
  <c r="H318" s="1"/>
  <c r="H317" s="1"/>
  <c r="H316" s="1"/>
  <c r="G320"/>
  <c r="G319" s="1"/>
  <c r="G318" s="1"/>
  <c r="G317" s="1"/>
  <c r="G316" s="1"/>
  <c r="F320"/>
  <c r="F319" s="1"/>
  <c r="F318" s="1"/>
  <c r="F317" s="1"/>
  <c r="F316" s="1"/>
  <c r="H204"/>
  <c r="H203" s="1"/>
  <c r="H202" s="1"/>
  <c r="H201" s="1"/>
  <c r="H200" s="1"/>
  <c r="H199" s="1"/>
  <c r="G204"/>
  <c r="G203" s="1"/>
  <c r="G202" s="1"/>
  <c r="G201" s="1"/>
  <c r="G200" s="1"/>
  <c r="G199" s="1"/>
  <c r="F204"/>
  <c r="F203" s="1"/>
  <c r="F202" s="1"/>
  <c r="F201" s="1"/>
  <c r="F200" s="1"/>
  <c r="F199" s="1"/>
  <c r="H91"/>
  <c r="G91"/>
  <c r="F91"/>
  <c r="H87"/>
  <c r="G87"/>
  <c r="F87"/>
  <c r="I765" i="32"/>
  <c r="J765"/>
  <c r="H765"/>
  <c r="F139" i="26"/>
  <c r="H82"/>
  <c r="G82"/>
  <c r="F82"/>
  <c r="H312"/>
  <c r="H311" s="1"/>
  <c r="G312"/>
  <c r="G310" s="1"/>
  <c r="F312"/>
  <c r="F310" s="1"/>
  <c r="H309"/>
  <c r="G309"/>
  <c r="F309"/>
  <c r="H307"/>
  <c r="H306" s="1"/>
  <c r="H305" s="1"/>
  <c r="H304" s="1"/>
  <c r="H303" s="1"/>
  <c r="G307"/>
  <c r="G306" s="1"/>
  <c r="G305" s="1"/>
  <c r="G304" s="1"/>
  <c r="G303" s="1"/>
  <c r="F307"/>
  <c r="F306" s="1"/>
  <c r="F305" s="1"/>
  <c r="F304" s="1"/>
  <c r="F303" s="1"/>
  <c r="H301"/>
  <c r="H300" s="1"/>
  <c r="G301"/>
  <c r="G300" s="1"/>
  <c r="F301"/>
  <c r="F300" s="1"/>
  <c r="H298"/>
  <c r="H297" s="1"/>
  <c r="G298"/>
  <c r="G297" s="1"/>
  <c r="F298"/>
  <c r="F297" s="1"/>
  <c r="H295"/>
  <c r="H294" s="1"/>
  <c r="G295"/>
  <c r="G294" s="1"/>
  <c r="F295"/>
  <c r="F294" s="1"/>
  <c r="H291"/>
  <c r="H290" s="1"/>
  <c r="G291"/>
  <c r="G290" s="1"/>
  <c r="F291"/>
  <c r="F290" s="1"/>
  <c r="H288"/>
  <c r="H287" s="1"/>
  <c r="G288"/>
  <c r="G287" s="1"/>
  <c r="F288"/>
  <c r="F287" s="1"/>
  <c r="H285"/>
  <c r="H284" s="1"/>
  <c r="G285"/>
  <c r="G284" s="1"/>
  <c r="F285"/>
  <c r="F284" s="1"/>
  <c r="H282"/>
  <c r="H281" s="1"/>
  <c r="G282"/>
  <c r="G281" s="1"/>
  <c r="F282"/>
  <c r="F281" s="1"/>
  <c r="H279"/>
  <c r="H278" s="1"/>
  <c r="G279"/>
  <c r="G278" s="1"/>
  <c r="F279"/>
  <c r="F278" s="1"/>
  <c r="H276"/>
  <c r="H275" s="1"/>
  <c r="G276"/>
  <c r="G275" s="1"/>
  <c r="F276"/>
  <c r="F275" s="1"/>
  <c r="H270"/>
  <c r="H269" s="1"/>
  <c r="H268" s="1"/>
  <c r="G270"/>
  <c r="G269" s="1"/>
  <c r="G268" s="1"/>
  <c r="F270"/>
  <c r="F269" s="1"/>
  <c r="F268" s="1"/>
  <c r="H266"/>
  <c r="H265" s="1"/>
  <c r="H264" s="1"/>
  <c r="G266"/>
  <c r="G265" s="1"/>
  <c r="G264" s="1"/>
  <c r="F266"/>
  <c r="F265" s="1"/>
  <c r="F264" s="1"/>
  <c r="H259"/>
  <c r="H258" s="1"/>
  <c r="G259"/>
  <c r="G258" s="1"/>
  <c r="F259"/>
  <c r="F258" s="1"/>
  <c r="H256"/>
  <c r="H255" s="1"/>
  <c r="G256"/>
  <c r="G255" s="1"/>
  <c r="F256"/>
  <c r="F255" s="1"/>
  <c r="H253"/>
  <c r="H252" s="1"/>
  <c r="G253"/>
  <c r="G252" s="1"/>
  <c r="F253"/>
  <c r="F252" s="1"/>
  <c r="H250"/>
  <c r="H249" s="1"/>
  <c r="G250"/>
  <c r="G249" s="1"/>
  <c r="F250"/>
  <c r="F249" s="1"/>
  <c r="H247"/>
  <c r="H246" s="1"/>
  <c r="G247"/>
  <c r="G246" s="1"/>
  <c r="F247"/>
  <c r="F246" s="1"/>
  <c r="H244"/>
  <c r="H243" s="1"/>
  <c r="G244"/>
  <c r="G243" s="1"/>
  <c r="F244"/>
  <c r="F243" s="1"/>
  <c r="H241"/>
  <c r="H240" s="1"/>
  <c r="G241"/>
  <c r="G240" s="1"/>
  <c r="F241"/>
  <c r="F240" s="1"/>
  <c r="H238"/>
  <c r="H237" s="1"/>
  <c r="G238"/>
  <c r="G237" s="1"/>
  <c r="F238"/>
  <c r="F237" s="1"/>
  <c r="H235"/>
  <c r="H234" s="1"/>
  <c r="G235"/>
  <c r="G234" s="1"/>
  <c r="F235"/>
  <c r="F234" s="1"/>
  <c r="H231"/>
  <c r="H230" s="1"/>
  <c r="G231"/>
  <c r="G230" s="1"/>
  <c r="F231"/>
  <c r="F230" s="1"/>
  <c r="H228"/>
  <c r="H227" s="1"/>
  <c r="G228"/>
  <c r="G227" s="1"/>
  <c r="F228"/>
  <c r="F227" s="1"/>
  <c r="H224"/>
  <c r="H223" s="1"/>
  <c r="G224"/>
  <c r="G223" s="1"/>
  <c r="F224"/>
  <c r="F223" s="1"/>
  <c r="H221"/>
  <c r="H220" s="1"/>
  <c r="G221"/>
  <c r="G220" s="1"/>
  <c r="F221"/>
  <c r="F220" s="1"/>
  <c r="H214"/>
  <c r="H213" s="1"/>
  <c r="G214"/>
  <c r="G213" s="1"/>
  <c r="F214"/>
  <c r="F213" s="1"/>
  <c r="H211"/>
  <c r="H210" s="1"/>
  <c r="G211"/>
  <c r="G210" s="1"/>
  <c r="F211"/>
  <c r="F210" s="1"/>
  <c r="H167"/>
  <c r="G167"/>
  <c r="F167"/>
  <c r="H164"/>
  <c r="G164"/>
  <c r="F164"/>
  <c r="H161"/>
  <c r="G161"/>
  <c r="F161"/>
  <c r="H158"/>
  <c r="G158"/>
  <c r="F158"/>
  <c r="H150"/>
  <c r="G150"/>
  <c r="F150"/>
  <c r="H147"/>
  <c r="G147"/>
  <c r="F147"/>
  <c r="G139"/>
  <c r="H139"/>
  <c r="H137"/>
  <c r="G137"/>
  <c r="F137"/>
  <c r="H131"/>
  <c r="G131"/>
  <c r="F131"/>
  <c r="H128"/>
  <c r="G128"/>
  <c r="F128"/>
  <c r="H124"/>
  <c r="G124"/>
  <c r="F124"/>
  <c r="H76"/>
  <c r="H75" s="1"/>
  <c r="H74" s="1"/>
  <c r="H73" s="1"/>
  <c r="G76"/>
  <c r="G75" s="1"/>
  <c r="G74" s="1"/>
  <c r="G73" s="1"/>
  <c r="F76"/>
  <c r="F75" s="1"/>
  <c r="F74" s="1"/>
  <c r="F73" s="1"/>
  <c r="H69"/>
  <c r="H68" s="1"/>
  <c r="G69"/>
  <c r="G68" s="1"/>
  <c r="F69"/>
  <c r="F68" s="1"/>
  <c r="H66"/>
  <c r="G66"/>
  <c r="F66"/>
  <c r="H62"/>
  <c r="G62"/>
  <c r="F62"/>
  <c r="H58"/>
  <c r="G58"/>
  <c r="F58"/>
  <c r="H55"/>
  <c r="G55"/>
  <c r="F55"/>
  <c r="H52"/>
  <c r="G52"/>
  <c r="F52"/>
  <c r="H49"/>
  <c r="G49"/>
  <c r="F49"/>
  <c r="H46"/>
  <c r="G46"/>
  <c r="F46"/>
  <c r="H43"/>
  <c r="G43"/>
  <c r="F43"/>
  <c r="F518" i="22" l="1"/>
  <c r="F561"/>
  <c r="F491"/>
  <c r="E518"/>
  <c r="E561"/>
  <c r="F425"/>
  <c r="D465"/>
  <c r="F546"/>
  <c r="D546"/>
  <c r="E546"/>
  <c r="D518"/>
  <c r="D561"/>
  <c r="D591"/>
  <c r="E465"/>
  <c r="D478"/>
  <c r="E478"/>
  <c r="D491"/>
  <c r="E491"/>
  <c r="D369"/>
  <c r="D368" s="1"/>
  <c r="F465"/>
  <c r="D425"/>
  <c r="F330"/>
  <c r="F322" s="1"/>
  <c r="E425"/>
  <c r="D330"/>
  <c r="D322" s="1"/>
  <c r="E369"/>
  <c r="E368" s="1"/>
  <c r="D239"/>
  <c r="F369"/>
  <c r="F368" s="1"/>
  <c r="F232"/>
  <c r="E239"/>
  <c r="D232"/>
  <c r="E232"/>
  <c r="D246"/>
  <c r="F239"/>
  <c r="F246"/>
  <c r="E330"/>
  <c r="E322" s="1"/>
  <c r="E246"/>
  <c r="E38"/>
  <c r="D198"/>
  <c r="D102"/>
  <c r="F198"/>
  <c r="D166"/>
  <c r="E198"/>
  <c r="F182"/>
  <c r="F166"/>
  <c r="E182"/>
  <c r="D182"/>
  <c r="E166"/>
  <c r="F102"/>
  <c r="D29"/>
  <c r="G650" i="26"/>
  <c r="G649" s="1"/>
  <c r="G274"/>
  <c r="H324"/>
  <c r="H323" s="1"/>
  <c r="H322" s="1"/>
  <c r="H315" s="1"/>
  <c r="F566"/>
  <c r="F554" s="1"/>
  <c r="F553" s="1"/>
  <c r="H274"/>
  <c r="F274"/>
  <c r="G574"/>
  <c r="G573" s="1"/>
  <c r="G572" s="1"/>
  <c r="H445"/>
  <c r="H444" s="1"/>
  <c r="H443" s="1"/>
  <c r="E102" i="22"/>
  <c r="E46"/>
  <c r="D94"/>
  <c r="F71"/>
  <c r="D71"/>
  <c r="E78"/>
  <c r="D38"/>
  <c r="F46"/>
  <c r="E94"/>
  <c r="D46"/>
  <c r="F38"/>
  <c r="E71"/>
  <c r="F94"/>
  <c r="D78"/>
  <c r="F78"/>
  <c r="G566" i="26"/>
  <c r="G554" s="1"/>
  <c r="G553" s="1"/>
  <c r="G601"/>
  <c r="H701"/>
  <c r="H700" s="1"/>
  <c r="H699" s="1"/>
  <c r="H692" s="1"/>
  <c r="F701"/>
  <c r="F700" s="1"/>
  <c r="F699" s="1"/>
  <c r="F692" s="1"/>
  <c r="G358"/>
  <c r="H712"/>
  <c r="H711" s="1"/>
  <c r="H710" s="1"/>
  <c r="H709" s="1"/>
  <c r="G712"/>
  <c r="G711" s="1"/>
  <c r="G710" s="1"/>
  <c r="G709" s="1"/>
  <c r="F712"/>
  <c r="F711" s="1"/>
  <c r="F710" s="1"/>
  <c r="F709" s="1"/>
  <c r="H574"/>
  <c r="H573" s="1"/>
  <c r="H572" s="1"/>
  <c r="G701"/>
  <c r="G700" s="1"/>
  <c r="G699" s="1"/>
  <c r="G692" s="1"/>
  <c r="H566"/>
  <c r="H554" s="1"/>
  <c r="H553" s="1"/>
  <c r="H585"/>
  <c r="G413"/>
  <c r="F574"/>
  <c r="F573" s="1"/>
  <c r="F572" s="1"/>
  <c r="G585"/>
  <c r="F650"/>
  <c r="F649" s="1"/>
  <c r="H650"/>
  <c r="H649" s="1"/>
  <c r="H601"/>
  <c r="F585"/>
  <c r="F601"/>
  <c r="G546"/>
  <c r="G545" s="1"/>
  <c r="F546"/>
  <c r="F545" s="1"/>
  <c r="H546"/>
  <c r="H545" s="1"/>
  <c r="G458"/>
  <c r="G457" s="1"/>
  <c r="G456" s="1"/>
  <c r="H534"/>
  <c r="H526" s="1"/>
  <c r="H525" s="1"/>
  <c r="H524" s="1"/>
  <c r="H310"/>
  <c r="G340"/>
  <c r="G534"/>
  <c r="F445"/>
  <c r="F444" s="1"/>
  <c r="F443" s="1"/>
  <c r="F458"/>
  <c r="F457" s="1"/>
  <c r="F456" s="1"/>
  <c r="H458"/>
  <c r="H457" s="1"/>
  <c r="H456" s="1"/>
  <c r="F420"/>
  <c r="H420"/>
  <c r="G226"/>
  <c r="F86"/>
  <c r="F436"/>
  <c r="G445"/>
  <c r="G444" s="1"/>
  <c r="G443" s="1"/>
  <c r="F358"/>
  <c r="F388"/>
  <c r="G420"/>
  <c r="G436"/>
  <c r="G372"/>
  <c r="H388"/>
  <c r="F413"/>
  <c r="H413"/>
  <c r="H436"/>
  <c r="G388"/>
  <c r="G526"/>
  <c r="G525" s="1"/>
  <c r="G524" s="1"/>
  <c r="G324"/>
  <c r="G323" s="1"/>
  <c r="G322" s="1"/>
  <c r="G315" s="1"/>
  <c r="F340"/>
  <c r="F534"/>
  <c r="F526" s="1"/>
  <c r="F525" s="1"/>
  <c r="F524" s="1"/>
  <c r="H372"/>
  <c r="F372"/>
  <c r="H358"/>
  <c r="F480"/>
  <c r="F479" s="1"/>
  <c r="F478" s="1"/>
  <c r="F324"/>
  <c r="F323" s="1"/>
  <c r="F322" s="1"/>
  <c r="F315" s="1"/>
  <c r="H340"/>
  <c r="F333"/>
  <c r="G480"/>
  <c r="G479" s="1"/>
  <c r="G478" s="1"/>
  <c r="H480"/>
  <c r="H479" s="1"/>
  <c r="H478" s="1"/>
  <c r="H86"/>
  <c r="F136"/>
  <c r="H333"/>
  <c r="G333"/>
  <c r="G146"/>
  <c r="G86"/>
  <c r="G136"/>
  <c r="F163"/>
  <c r="H293"/>
  <c r="H146"/>
  <c r="H54"/>
  <c r="H263"/>
  <c r="H262" s="1"/>
  <c r="G123"/>
  <c r="H163"/>
  <c r="F293"/>
  <c r="F146"/>
  <c r="H157"/>
  <c r="F226"/>
  <c r="G263"/>
  <c r="G262" s="1"/>
  <c r="F209"/>
  <c r="F208" s="1"/>
  <c r="F207" s="1"/>
  <c r="F206" s="1"/>
  <c r="G293"/>
  <c r="F311"/>
  <c r="H209"/>
  <c r="H208" s="1"/>
  <c r="H207" s="1"/>
  <c r="H206" s="1"/>
  <c r="H61"/>
  <c r="H60" s="1"/>
  <c r="F263"/>
  <c r="F262" s="1"/>
  <c r="G163"/>
  <c r="G311"/>
  <c r="F233"/>
  <c r="H219"/>
  <c r="H233"/>
  <c r="F219"/>
  <c r="F42"/>
  <c r="H48"/>
  <c r="F54"/>
  <c r="F157"/>
  <c r="G157"/>
  <c r="G209"/>
  <c r="G208" s="1"/>
  <c r="G207" s="1"/>
  <c r="G206" s="1"/>
  <c r="G233"/>
  <c r="F48"/>
  <c r="G54"/>
  <c r="H123"/>
  <c r="H136"/>
  <c r="G219"/>
  <c r="H226"/>
  <c r="F123"/>
  <c r="G42"/>
  <c r="H42"/>
  <c r="G61"/>
  <c r="G60" s="1"/>
  <c r="F61"/>
  <c r="F60" s="1"/>
  <c r="G48"/>
  <c r="G273" l="1"/>
  <c r="G272" s="1"/>
  <c r="G261" s="1"/>
  <c r="E231" i="22"/>
  <c r="F231"/>
  <c r="D231"/>
  <c r="H357" i="26"/>
  <c r="H356" s="1"/>
  <c r="H355" s="1"/>
  <c r="G357"/>
  <c r="G356" s="1"/>
  <c r="G355" s="1"/>
  <c r="H584"/>
  <c r="H583" s="1"/>
  <c r="H582" s="1"/>
  <c r="E45" i="22"/>
  <c r="F45"/>
  <c r="G544" i="26"/>
  <c r="D45" i="22"/>
  <c r="G584" i="26"/>
  <c r="G583" s="1"/>
  <c r="G582" s="1"/>
  <c r="F584"/>
  <c r="F583" s="1"/>
  <c r="F582" s="1"/>
  <c r="H544"/>
  <c r="F544"/>
  <c r="G332"/>
  <c r="G331" s="1"/>
  <c r="G330" s="1"/>
  <c r="G314" s="1"/>
  <c r="F357"/>
  <c r="F356" s="1"/>
  <c r="F355" s="1"/>
  <c r="H387"/>
  <c r="H386" s="1"/>
  <c r="H385" s="1"/>
  <c r="H273"/>
  <c r="H272" s="1"/>
  <c r="H261" s="1"/>
  <c r="G387"/>
  <c r="G386" s="1"/>
  <c r="G385" s="1"/>
  <c r="F387"/>
  <c r="F386" s="1"/>
  <c r="F385" s="1"/>
  <c r="F332"/>
  <c r="F331" s="1"/>
  <c r="F330" s="1"/>
  <c r="F314" s="1"/>
  <c r="H332"/>
  <c r="H331" s="1"/>
  <c r="H330" s="1"/>
  <c r="H314" s="1"/>
  <c r="F156"/>
  <c r="H218"/>
  <c r="H217" s="1"/>
  <c r="H216" s="1"/>
  <c r="F41"/>
  <c r="F40" s="1"/>
  <c r="F39" s="1"/>
  <c r="F218"/>
  <c r="F217" s="1"/>
  <c r="F216" s="1"/>
  <c r="F273"/>
  <c r="F272" s="1"/>
  <c r="F261" s="1"/>
  <c r="H41"/>
  <c r="H40" s="1"/>
  <c r="H39" s="1"/>
  <c r="G218"/>
  <c r="G217" s="1"/>
  <c r="G216" s="1"/>
  <c r="G41"/>
  <c r="G40" s="1"/>
  <c r="G39" s="1"/>
  <c r="F198" l="1"/>
  <c r="G198"/>
  <c r="H198"/>
  <c r="J547" i="32" l="1"/>
  <c r="J546" s="1"/>
  <c r="J545" s="1"/>
  <c r="J544" s="1"/>
  <c r="J543" s="1"/>
  <c r="J542" s="1"/>
  <c r="I547"/>
  <c r="I546" s="1"/>
  <c r="I545" s="1"/>
  <c r="I544" s="1"/>
  <c r="I543" s="1"/>
  <c r="I542" s="1"/>
  <c r="H547"/>
  <c r="H546" s="1"/>
  <c r="H545" s="1"/>
  <c r="H544" s="1"/>
  <c r="H543" s="1"/>
  <c r="H542" s="1"/>
  <c r="I382" l="1"/>
  <c r="I381" s="1"/>
  <c r="J382"/>
  <c r="J381" s="1"/>
  <c r="H382"/>
  <c r="H381" s="1"/>
  <c r="J379"/>
  <c r="J378" s="1"/>
  <c r="I379"/>
  <c r="I378" s="1"/>
  <c r="J360"/>
  <c r="J359" s="1"/>
  <c r="I360"/>
  <c r="I359" s="1"/>
  <c r="I607"/>
  <c r="I606" s="1"/>
  <c r="J607"/>
  <c r="J606" s="1"/>
  <c r="H607"/>
  <c r="H606" s="1"/>
  <c r="I366"/>
  <c r="I365" s="1"/>
  <c r="J366"/>
  <c r="J365" s="1"/>
  <c r="H366"/>
  <c r="H365" s="1"/>
  <c r="I293"/>
  <c r="I292" s="1"/>
  <c r="J293"/>
  <c r="J292" s="1"/>
  <c r="H293"/>
  <c r="H292" s="1"/>
  <c r="I98"/>
  <c r="J98"/>
  <c r="H98"/>
  <c r="I193"/>
  <c r="I192" s="1"/>
  <c r="J193"/>
  <c r="J192" s="1"/>
  <c r="H193"/>
  <c r="H192" s="1"/>
  <c r="I187"/>
  <c r="I186" s="1"/>
  <c r="J187"/>
  <c r="J186" s="1"/>
  <c r="H187"/>
  <c r="H186" s="1"/>
  <c r="I190"/>
  <c r="I189" s="1"/>
  <c r="J190"/>
  <c r="J189" s="1"/>
  <c r="H190"/>
  <c r="H189" s="1"/>
  <c r="I264" l="1"/>
  <c r="I263" s="1"/>
  <c r="J264"/>
  <c r="J263" s="1"/>
  <c r="H264"/>
  <c r="H263" s="1"/>
  <c r="I662" l="1"/>
  <c r="I661" s="1"/>
  <c r="J662"/>
  <c r="J661" s="1"/>
  <c r="H662"/>
  <c r="H661" s="1"/>
  <c r="I630" l="1"/>
  <c r="I629" s="1"/>
  <c r="J630"/>
  <c r="J629" s="1"/>
  <c r="H630"/>
  <c r="H629" s="1"/>
  <c r="I579"/>
  <c r="I578" s="1"/>
  <c r="I577" s="1"/>
  <c r="I576" s="1"/>
  <c r="I575" s="1"/>
  <c r="J579"/>
  <c r="J578" s="1"/>
  <c r="J577" s="1"/>
  <c r="J576" s="1"/>
  <c r="J575" s="1"/>
  <c r="H579"/>
  <c r="H578" s="1"/>
  <c r="H577" s="1"/>
  <c r="H576" s="1"/>
  <c r="H575" s="1"/>
  <c r="I507" l="1"/>
  <c r="I506" s="1"/>
  <c r="I505" s="1"/>
  <c r="I504" s="1"/>
  <c r="I503" s="1"/>
  <c r="I502" s="1"/>
  <c r="J507"/>
  <c r="J506" s="1"/>
  <c r="J505" s="1"/>
  <c r="J504" s="1"/>
  <c r="J503" s="1"/>
  <c r="J502" s="1"/>
  <c r="H507"/>
  <c r="H506" s="1"/>
  <c r="H505" s="1"/>
  <c r="H504" s="1"/>
  <c r="H503" s="1"/>
  <c r="H502" s="1"/>
  <c r="J199"/>
  <c r="J198" s="1"/>
  <c r="I199"/>
  <c r="I198" s="1"/>
  <c r="H199"/>
  <c r="H198" s="1"/>
  <c r="J196"/>
  <c r="J195" s="1"/>
  <c r="I196"/>
  <c r="I195" s="1"/>
  <c r="H196"/>
  <c r="H195" s="1"/>
  <c r="H35"/>
  <c r="J38"/>
  <c r="I38"/>
  <c r="H38"/>
  <c r="J35"/>
  <c r="I35"/>
  <c r="J34" l="1"/>
  <c r="I34"/>
  <c r="H34"/>
  <c r="I257" l="1"/>
  <c r="J257"/>
  <c r="H257"/>
  <c r="I108"/>
  <c r="I107" s="1"/>
  <c r="J108"/>
  <c r="J107" s="1"/>
  <c r="H108"/>
  <c r="H107" s="1"/>
  <c r="J754"/>
  <c r="J753" s="1"/>
  <c r="I754"/>
  <c r="I753" s="1"/>
  <c r="H754"/>
  <c r="H753" s="1"/>
  <c r="J519" l="1"/>
  <c r="J518" s="1"/>
  <c r="J517" s="1"/>
  <c r="J516" s="1"/>
  <c r="J515" s="1"/>
  <c r="I519"/>
  <c r="I518" s="1"/>
  <c r="I517" s="1"/>
  <c r="I516" s="1"/>
  <c r="I515" s="1"/>
  <c r="H519"/>
  <c r="H518" s="1"/>
  <c r="H517" s="1"/>
  <c r="H516" s="1"/>
  <c r="H515" s="1"/>
  <c r="J726"/>
  <c r="I726"/>
  <c r="J724"/>
  <c r="I724"/>
  <c r="J121"/>
  <c r="I121"/>
  <c r="J115"/>
  <c r="I115"/>
  <c r="J346"/>
  <c r="I346"/>
  <c r="J342"/>
  <c r="I342"/>
  <c r="J772" l="1"/>
  <c r="J771" s="1"/>
  <c r="I772"/>
  <c r="I771" s="1"/>
  <c r="H772"/>
  <c r="H771" s="1"/>
  <c r="J769"/>
  <c r="I769"/>
  <c r="H769"/>
  <c r="J757"/>
  <c r="J756" s="1"/>
  <c r="I757"/>
  <c r="I756" s="1"/>
  <c r="H757"/>
  <c r="H756" s="1"/>
  <c r="J748"/>
  <c r="J747" s="1"/>
  <c r="J746" s="1"/>
  <c r="J745" s="1"/>
  <c r="J744" s="1"/>
  <c r="I748"/>
  <c r="I747" s="1"/>
  <c r="I746" s="1"/>
  <c r="I745" s="1"/>
  <c r="I744" s="1"/>
  <c r="H748"/>
  <c r="H747" s="1"/>
  <c r="H746" s="1"/>
  <c r="H745" s="1"/>
  <c r="H744" s="1"/>
  <c r="J741"/>
  <c r="J740" s="1"/>
  <c r="J739" s="1"/>
  <c r="J738" s="1"/>
  <c r="J737" s="1"/>
  <c r="J736" s="1"/>
  <c r="I741"/>
  <c r="I740" s="1"/>
  <c r="I739" s="1"/>
  <c r="I738" s="1"/>
  <c r="I737" s="1"/>
  <c r="I736" s="1"/>
  <c r="H741"/>
  <c r="H740" s="1"/>
  <c r="H739" s="1"/>
  <c r="H738" s="1"/>
  <c r="H737" s="1"/>
  <c r="H736" s="1"/>
  <c r="J733"/>
  <c r="J732" s="1"/>
  <c r="J731" s="1"/>
  <c r="J730" s="1"/>
  <c r="J729" s="1"/>
  <c r="J728" s="1"/>
  <c r="I733"/>
  <c r="I732" s="1"/>
  <c r="I731" s="1"/>
  <c r="I730" s="1"/>
  <c r="I729" s="1"/>
  <c r="I728" s="1"/>
  <c r="H733"/>
  <c r="H732" s="1"/>
  <c r="H731" s="1"/>
  <c r="H730" s="1"/>
  <c r="H729" s="1"/>
  <c r="H728" s="1"/>
  <c r="H726"/>
  <c r="I723"/>
  <c r="I722" s="1"/>
  <c r="I721" s="1"/>
  <c r="I720" s="1"/>
  <c r="I719" s="1"/>
  <c r="H724"/>
  <c r="H723" s="1"/>
  <c r="H722" s="1"/>
  <c r="H721" s="1"/>
  <c r="H720" s="1"/>
  <c r="H719" s="1"/>
  <c r="J723"/>
  <c r="J722" s="1"/>
  <c r="J721" s="1"/>
  <c r="J720" s="1"/>
  <c r="J719" s="1"/>
  <c r="J715"/>
  <c r="I715"/>
  <c r="H715"/>
  <c r="J712"/>
  <c r="I712"/>
  <c r="H712"/>
  <c r="J709"/>
  <c r="J708" s="1"/>
  <c r="I709"/>
  <c r="I708" s="1"/>
  <c r="H709"/>
  <c r="H708" s="1"/>
  <c r="J706"/>
  <c r="J705" s="1"/>
  <c r="I706"/>
  <c r="I705" s="1"/>
  <c r="H706"/>
  <c r="H705" s="1"/>
  <c r="J701"/>
  <c r="J700" s="1"/>
  <c r="I701"/>
  <c r="I700" s="1"/>
  <c r="H701"/>
  <c r="H700" s="1"/>
  <c r="J696"/>
  <c r="J695" s="1"/>
  <c r="I696"/>
  <c r="I695" s="1"/>
  <c r="H696"/>
  <c r="H695" s="1"/>
  <c r="J693"/>
  <c r="J692" s="1"/>
  <c r="I693"/>
  <c r="I692" s="1"/>
  <c r="H693"/>
  <c r="H692" s="1"/>
  <c r="J686"/>
  <c r="J685" s="1"/>
  <c r="J684" s="1"/>
  <c r="J683" s="1"/>
  <c r="J682" s="1"/>
  <c r="J681" s="1"/>
  <c r="I686"/>
  <c r="I685" s="1"/>
  <c r="I684" s="1"/>
  <c r="I683" s="1"/>
  <c r="I682" s="1"/>
  <c r="I681" s="1"/>
  <c r="H686"/>
  <c r="H685" s="1"/>
  <c r="H684" s="1"/>
  <c r="H683" s="1"/>
  <c r="H682" s="1"/>
  <c r="H681" s="1"/>
  <c r="J679"/>
  <c r="J678" s="1"/>
  <c r="J676" s="1"/>
  <c r="J675" s="1"/>
  <c r="J674" s="1"/>
  <c r="I679"/>
  <c r="I678" s="1"/>
  <c r="I677" s="1"/>
  <c r="H679"/>
  <c r="H678" s="1"/>
  <c r="J672"/>
  <c r="J671" s="1"/>
  <c r="J670" s="1"/>
  <c r="I672"/>
  <c r="I671" s="1"/>
  <c r="I670" s="1"/>
  <c r="H672"/>
  <c r="H671" s="1"/>
  <c r="H670" s="1"/>
  <c r="J668"/>
  <c r="J667" s="1"/>
  <c r="I668"/>
  <c r="I667" s="1"/>
  <c r="H668"/>
  <c r="H667" s="1"/>
  <c r="J665"/>
  <c r="J664" s="1"/>
  <c r="I665"/>
  <c r="I664" s="1"/>
  <c r="H665"/>
  <c r="H664" s="1"/>
  <c r="J659"/>
  <c r="J658" s="1"/>
  <c r="I659"/>
  <c r="I658" s="1"/>
  <c r="H659"/>
  <c r="H658" s="1"/>
  <c r="J656"/>
  <c r="J655" s="1"/>
  <c r="I656"/>
  <c r="I655" s="1"/>
  <c r="H656"/>
  <c r="H655" s="1"/>
  <c r="J649"/>
  <c r="J648" s="1"/>
  <c r="I649"/>
  <c r="I648" s="1"/>
  <c r="H649"/>
  <c r="H648" s="1"/>
  <c r="J646"/>
  <c r="J645" s="1"/>
  <c r="I646"/>
  <c r="I645" s="1"/>
  <c r="H646"/>
  <c r="H645" s="1"/>
  <c r="J643"/>
  <c r="J642" s="1"/>
  <c r="I643"/>
  <c r="I642" s="1"/>
  <c r="H643"/>
  <c r="H642" s="1"/>
  <c r="J637"/>
  <c r="J636" s="1"/>
  <c r="I637"/>
  <c r="I636" s="1"/>
  <c r="H637"/>
  <c r="H636" s="1"/>
  <c r="J634"/>
  <c r="J633" s="1"/>
  <c r="I634"/>
  <c r="I633" s="1"/>
  <c r="H634"/>
  <c r="H633" s="1"/>
  <c r="J627"/>
  <c r="J626" s="1"/>
  <c r="I627"/>
  <c r="I626" s="1"/>
  <c r="H627"/>
  <c r="H626" s="1"/>
  <c r="J624"/>
  <c r="J623" s="1"/>
  <c r="I624"/>
  <c r="I623" s="1"/>
  <c r="H624"/>
  <c r="H623" s="1"/>
  <c r="J621"/>
  <c r="J620" s="1"/>
  <c r="I621"/>
  <c r="I620" s="1"/>
  <c r="H621"/>
  <c r="H620" s="1"/>
  <c r="J618"/>
  <c r="J617" s="1"/>
  <c r="I618"/>
  <c r="I617" s="1"/>
  <c r="H618"/>
  <c r="H617" s="1"/>
  <c r="J614"/>
  <c r="J613" s="1"/>
  <c r="I614"/>
  <c r="I613" s="1"/>
  <c r="H614"/>
  <c r="H613" s="1"/>
  <c r="J611"/>
  <c r="J610" s="1"/>
  <c r="I611"/>
  <c r="I610" s="1"/>
  <c r="H611"/>
  <c r="H610" s="1"/>
  <c r="J604"/>
  <c r="J603" s="1"/>
  <c r="I604"/>
  <c r="I603" s="1"/>
  <c r="H604"/>
  <c r="H603" s="1"/>
  <c r="J601"/>
  <c r="J600" s="1"/>
  <c r="I601"/>
  <c r="I600" s="1"/>
  <c r="H601"/>
  <c r="H600" s="1"/>
  <c r="J598"/>
  <c r="J597" s="1"/>
  <c r="I598"/>
  <c r="I597" s="1"/>
  <c r="H598"/>
  <c r="H597" s="1"/>
  <c r="J595"/>
  <c r="J594" s="1"/>
  <c r="I595"/>
  <c r="I594" s="1"/>
  <c r="H595"/>
  <c r="H594" s="1"/>
  <c r="J592"/>
  <c r="J591" s="1"/>
  <c r="I592"/>
  <c r="I591" s="1"/>
  <c r="H592"/>
  <c r="H591" s="1"/>
  <c r="J589"/>
  <c r="J588" s="1"/>
  <c r="I589"/>
  <c r="I588" s="1"/>
  <c r="H589"/>
  <c r="H588" s="1"/>
  <c r="J586"/>
  <c r="J585" s="1"/>
  <c r="I586"/>
  <c r="I585" s="1"/>
  <c r="H586"/>
  <c r="H585" s="1"/>
  <c r="J573"/>
  <c r="J572" s="1"/>
  <c r="I573"/>
  <c r="I572" s="1"/>
  <c r="H573"/>
  <c r="H572" s="1"/>
  <c r="J570"/>
  <c r="J569" s="1"/>
  <c r="I570"/>
  <c r="I569" s="1"/>
  <c r="H570"/>
  <c r="H569" s="1"/>
  <c r="J566"/>
  <c r="J565" s="1"/>
  <c r="J564" s="1"/>
  <c r="I566"/>
  <c r="I565" s="1"/>
  <c r="I564" s="1"/>
  <c r="H566"/>
  <c r="H565" s="1"/>
  <c r="H564" s="1"/>
  <c r="J562"/>
  <c r="J561" s="1"/>
  <c r="I562"/>
  <c r="I561" s="1"/>
  <c r="H562"/>
  <c r="H561" s="1"/>
  <c r="J559"/>
  <c r="J558" s="1"/>
  <c r="I559"/>
  <c r="I558" s="1"/>
  <c r="H559"/>
  <c r="H558" s="1"/>
  <c r="J556"/>
  <c r="J555" s="1"/>
  <c r="I556"/>
  <c r="I555" s="1"/>
  <c r="H556"/>
  <c r="H555" s="1"/>
  <c r="J539"/>
  <c r="J538" s="1"/>
  <c r="I539"/>
  <c r="I538" s="1"/>
  <c r="H539"/>
  <c r="H538" s="1"/>
  <c r="J534"/>
  <c r="J533" s="1"/>
  <c r="I534"/>
  <c r="I533" s="1"/>
  <c r="H534"/>
  <c r="H533" s="1"/>
  <c r="J526"/>
  <c r="J525" s="1"/>
  <c r="J524" s="1"/>
  <c r="J523" s="1"/>
  <c r="J522" s="1"/>
  <c r="J521" s="1"/>
  <c r="I526"/>
  <c r="I525" s="1"/>
  <c r="I524" s="1"/>
  <c r="I523" s="1"/>
  <c r="I522" s="1"/>
  <c r="I521" s="1"/>
  <c r="H526"/>
  <c r="H525" s="1"/>
  <c r="H524" s="1"/>
  <c r="H523" s="1"/>
  <c r="H522" s="1"/>
  <c r="H521" s="1"/>
  <c r="J513"/>
  <c r="J511" s="1"/>
  <c r="I513"/>
  <c r="I512" s="1"/>
  <c r="H513"/>
  <c r="H511" s="1"/>
  <c r="J510"/>
  <c r="I510"/>
  <c r="I509" s="1"/>
  <c r="I501" s="1"/>
  <c r="H510"/>
  <c r="J498"/>
  <c r="J497" s="1"/>
  <c r="I498"/>
  <c r="I497" s="1"/>
  <c r="H498"/>
  <c r="H497" s="1"/>
  <c r="J495"/>
  <c r="J494" s="1"/>
  <c r="I495"/>
  <c r="I494" s="1"/>
  <c r="H495"/>
  <c r="H494" s="1"/>
  <c r="J492"/>
  <c r="J491" s="1"/>
  <c r="I492"/>
  <c r="I491" s="1"/>
  <c r="H492"/>
  <c r="H491" s="1"/>
  <c r="J489"/>
  <c r="J488" s="1"/>
  <c r="I489"/>
  <c r="I488" s="1"/>
  <c r="H489"/>
  <c r="H488" s="1"/>
  <c r="J484"/>
  <c r="J483" s="1"/>
  <c r="I484"/>
  <c r="I483" s="1"/>
  <c r="H484"/>
  <c r="H483" s="1"/>
  <c r="J481"/>
  <c r="I481"/>
  <c r="H481"/>
  <c r="J477"/>
  <c r="I477"/>
  <c r="H477"/>
  <c r="J467"/>
  <c r="J466" s="1"/>
  <c r="I467"/>
  <c r="I466" s="1"/>
  <c r="H467"/>
  <c r="H466" s="1"/>
  <c r="J462"/>
  <c r="J461" s="1"/>
  <c r="I462"/>
  <c r="I461" s="1"/>
  <c r="H462"/>
  <c r="H461" s="1"/>
  <c r="J454"/>
  <c r="J453" s="1"/>
  <c r="I454"/>
  <c r="I453" s="1"/>
  <c r="H454"/>
  <c r="H453" s="1"/>
  <c r="J451"/>
  <c r="J450" s="1"/>
  <c r="I451"/>
  <c r="I450" s="1"/>
  <c r="H451"/>
  <c r="H450" s="1"/>
  <c r="J448"/>
  <c r="J447" s="1"/>
  <c r="I448"/>
  <c r="I447" s="1"/>
  <c r="H448"/>
  <c r="H447" s="1"/>
  <c r="J440"/>
  <c r="J439" s="1"/>
  <c r="J438" s="1"/>
  <c r="J437" s="1"/>
  <c r="I440"/>
  <c r="I439" s="1"/>
  <c r="I438" s="1"/>
  <c r="I437" s="1"/>
  <c r="H440"/>
  <c r="H439" s="1"/>
  <c r="H438" s="1"/>
  <c r="H437" s="1"/>
  <c r="J435"/>
  <c r="J434" s="1"/>
  <c r="I435"/>
  <c r="I434" s="1"/>
  <c r="H435"/>
  <c r="H434" s="1"/>
  <c r="J432"/>
  <c r="J431" s="1"/>
  <c r="I432"/>
  <c r="I431" s="1"/>
  <c r="H432"/>
  <c r="H431" s="1"/>
  <c r="J424"/>
  <c r="J423" s="1"/>
  <c r="I424"/>
  <c r="I423" s="1"/>
  <c r="H424"/>
  <c r="H423" s="1"/>
  <c r="J421"/>
  <c r="J420" s="1"/>
  <c r="I421"/>
  <c r="I420" s="1"/>
  <c r="H421"/>
  <c r="H420" s="1"/>
  <c r="J414"/>
  <c r="J413" s="1"/>
  <c r="I414"/>
  <c r="I413" s="1"/>
  <c r="H414"/>
  <c r="H413" s="1"/>
  <c r="J411"/>
  <c r="J410" s="1"/>
  <c r="I411"/>
  <c r="I410" s="1"/>
  <c r="H411"/>
  <c r="H410" s="1"/>
  <c r="J406"/>
  <c r="J405" s="1"/>
  <c r="J404" s="1"/>
  <c r="J403" s="1"/>
  <c r="J402" s="1"/>
  <c r="I406"/>
  <c r="I405" s="1"/>
  <c r="I404" s="1"/>
  <c r="I403" s="1"/>
  <c r="I402" s="1"/>
  <c r="H406"/>
  <c r="H405" s="1"/>
  <c r="H404" s="1"/>
  <c r="H403" s="1"/>
  <c r="H402" s="1"/>
  <c r="J399"/>
  <c r="J398" s="1"/>
  <c r="J397" s="1"/>
  <c r="J396" s="1"/>
  <c r="J395" s="1"/>
  <c r="I399"/>
  <c r="I398" s="1"/>
  <c r="I397" s="1"/>
  <c r="I396" s="1"/>
  <c r="I395" s="1"/>
  <c r="H399"/>
  <c r="H398" s="1"/>
  <c r="H397" s="1"/>
  <c r="H396" s="1"/>
  <c r="H395" s="1"/>
  <c r="J393"/>
  <c r="J392" s="1"/>
  <c r="I393"/>
  <c r="I392" s="1"/>
  <c r="H393"/>
  <c r="H392" s="1"/>
  <c r="J391"/>
  <c r="J390" s="1"/>
  <c r="J389" s="1"/>
  <c r="I391"/>
  <c r="I390" s="1"/>
  <c r="I389" s="1"/>
  <c r="H391"/>
  <c r="H390" s="1"/>
  <c r="H389" s="1"/>
  <c r="J386"/>
  <c r="J385" s="1"/>
  <c r="J384" s="1"/>
  <c r="I386"/>
  <c r="I385" s="1"/>
  <c r="I384" s="1"/>
  <c r="H386"/>
  <c r="H385" s="1"/>
  <c r="H384" s="1"/>
  <c r="H379"/>
  <c r="H378" s="1"/>
  <c r="J376"/>
  <c r="J375" s="1"/>
  <c r="I376"/>
  <c r="I375" s="1"/>
  <c r="H376"/>
  <c r="H375" s="1"/>
  <c r="J373"/>
  <c r="J372" s="1"/>
  <c r="I373"/>
  <c r="I372" s="1"/>
  <c r="H373"/>
  <c r="H372" s="1"/>
  <c r="J370"/>
  <c r="J369" s="1"/>
  <c r="I370"/>
  <c r="I369" s="1"/>
  <c r="H370"/>
  <c r="H369" s="1"/>
  <c r="J363"/>
  <c r="J362" s="1"/>
  <c r="I363"/>
  <c r="I362" s="1"/>
  <c r="H363"/>
  <c r="H362" s="1"/>
  <c r="H360"/>
  <c r="H359" s="1"/>
  <c r="J357"/>
  <c r="J356" s="1"/>
  <c r="I357"/>
  <c r="I356" s="1"/>
  <c r="H357"/>
  <c r="H356" s="1"/>
  <c r="J354"/>
  <c r="J353" s="1"/>
  <c r="I354"/>
  <c r="I353" s="1"/>
  <c r="H354"/>
  <c r="H353" s="1"/>
  <c r="H346"/>
  <c r="H342"/>
  <c r="J341"/>
  <c r="J340" s="1"/>
  <c r="J339" s="1"/>
  <c r="J338" s="1"/>
  <c r="I341"/>
  <c r="I340" s="1"/>
  <c r="I339" s="1"/>
  <c r="I338" s="1"/>
  <c r="J336"/>
  <c r="I336"/>
  <c r="H336"/>
  <c r="J333"/>
  <c r="I333"/>
  <c r="H333"/>
  <c r="J330"/>
  <c r="I330"/>
  <c r="H330"/>
  <c r="J326"/>
  <c r="J325" s="1"/>
  <c r="I326"/>
  <c r="I325" s="1"/>
  <c r="H326"/>
  <c r="H325" s="1"/>
  <c r="J323"/>
  <c r="J322" s="1"/>
  <c r="I323"/>
  <c r="I322" s="1"/>
  <c r="H323"/>
  <c r="H322" s="1"/>
  <c r="J316"/>
  <c r="I316"/>
  <c r="H316"/>
  <c r="J314"/>
  <c r="I314"/>
  <c r="H314"/>
  <c r="J308"/>
  <c r="J307" s="1"/>
  <c r="I308"/>
  <c r="I307" s="1"/>
  <c r="I305" s="1"/>
  <c r="H308"/>
  <c r="H307" s="1"/>
  <c r="H306" s="1"/>
  <c r="J300"/>
  <c r="J299" s="1"/>
  <c r="I300"/>
  <c r="I299" s="1"/>
  <c r="H300"/>
  <c r="H299" s="1"/>
  <c r="J296"/>
  <c r="J295" s="1"/>
  <c r="I296"/>
  <c r="I295" s="1"/>
  <c r="H296"/>
  <c r="H295" s="1"/>
  <c r="J289"/>
  <c r="J288" s="1"/>
  <c r="I289"/>
  <c r="I288" s="1"/>
  <c r="H289"/>
  <c r="H288" s="1"/>
  <c r="J281"/>
  <c r="J280" s="1"/>
  <c r="J279" s="1"/>
  <c r="J278" s="1"/>
  <c r="J277" s="1"/>
  <c r="J276" s="1"/>
  <c r="I281"/>
  <c r="I280" s="1"/>
  <c r="I279" s="1"/>
  <c r="I278" s="1"/>
  <c r="I277" s="1"/>
  <c r="I276" s="1"/>
  <c r="H281"/>
  <c r="H280" s="1"/>
  <c r="H279" s="1"/>
  <c r="H278" s="1"/>
  <c r="H277" s="1"/>
  <c r="H276" s="1"/>
  <c r="J274"/>
  <c r="J273" s="1"/>
  <c r="I274"/>
  <c r="I273" s="1"/>
  <c r="H274"/>
  <c r="H273" s="1"/>
  <c r="J271"/>
  <c r="J270" s="1"/>
  <c r="I271"/>
  <c r="I270" s="1"/>
  <c r="H271"/>
  <c r="H270" s="1"/>
  <c r="J267"/>
  <c r="J266" s="1"/>
  <c r="J262" s="1"/>
  <c r="I267"/>
  <c r="I266" s="1"/>
  <c r="I262" s="1"/>
  <c r="H267"/>
  <c r="H266" s="1"/>
  <c r="H262" s="1"/>
  <c r="J254"/>
  <c r="I254"/>
  <c r="I253" s="1"/>
  <c r="I252" s="1"/>
  <c r="I251" s="1"/>
  <c r="H254"/>
  <c r="H253" s="1"/>
  <c r="H252" s="1"/>
  <c r="H251" s="1"/>
  <c r="J249"/>
  <c r="J248" s="1"/>
  <c r="J247" s="1"/>
  <c r="J246" s="1"/>
  <c r="J245" s="1"/>
  <c r="I249"/>
  <c r="I248" s="1"/>
  <c r="I247" s="1"/>
  <c r="I246" s="1"/>
  <c r="I245" s="1"/>
  <c r="H249"/>
  <c r="H248" s="1"/>
  <c r="H247" s="1"/>
  <c r="H246" s="1"/>
  <c r="H245" s="1"/>
  <c r="J241"/>
  <c r="J240" s="1"/>
  <c r="I241"/>
  <c r="I240" s="1"/>
  <c r="H241"/>
  <c r="H240" s="1"/>
  <c r="J238"/>
  <c r="J237" s="1"/>
  <c r="I238"/>
  <c r="I237" s="1"/>
  <c r="H238"/>
  <c r="H237" s="1"/>
  <c r="J235"/>
  <c r="J234" s="1"/>
  <c r="I235"/>
  <c r="I234" s="1"/>
  <c r="H235"/>
  <c r="H234" s="1"/>
  <c r="J231"/>
  <c r="J230" s="1"/>
  <c r="I231"/>
  <c r="I230" s="1"/>
  <c r="H231"/>
  <c r="H230" s="1"/>
  <c r="J228"/>
  <c r="J227" s="1"/>
  <c r="I228"/>
  <c r="I227" s="1"/>
  <c r="H228"/>
  <c r="H227" s="1"/>
  <c r="J225"/>
  <c r="J224" s="1"/>
  <c r="I225"/>
  <c r="I224" s="1"/>
  <c r="H225"/>
  <c r="H224" s="1"/>
  <c r="J222"/>
  <c r="J221" s="1"/>
  <c r="I222"/>
  <c r="I221" s="1"/>
  <c r="H222"/>
  <c r="H221" s="1"/>
  <c r="J219"/>
  <c r="J218" s="1"/>
  <c r="I219"/>
  <c r="I218" s="1"/>
  <c r="H219"/>
  <c r="H218" s="1"/>
  <c r="J216"/>
  <c r="J215" s="1"/>
  <c r="I216"/>
  <c r="I215" s="1"/>
  <c r="H216"/>
  <c r="H215" s="1"/>
  <c r="J210"/>
  <c r="J209" s="1"/>
  <c r="J208" s="1"/>
  <c r="I210"/>
  <c r="I209" s="1"/>
  <c r="I208" s="1"/>
  <c r="H210"/>
  <c r="H209" s="1"/>
  <c r="H208" s="1"/>
  <c r="J206"/>
  <c r="J205" s="1"/>
  <c r="J204" s="1"/>
  <c r="I206"/>
  <c r="I205" s="1"/>
  <c r="I204" s="1"/>
  <c r="H206"/>
  <c r="H205" s="1"/>
  <c r="H204" s="1"/>
  <c r="J184"/>
  <c r="J183" s="1"/>
  <c r="I184"/>
  <c r="I183" s="1"/>
  <c r="H184"/>
  <c r="H183" s="1"/>
  <c r="J181"/>
  <c r="J180" s="1"/>
  <c r="I181"/>
  <c r="I180" s="1"/>
  <c r="H181"/>
  <c r="H180" s="1"/>
  <c r="J178"/>
  <c r="J177" s="1"/>
  <c r="I178"/>
  <c r="I177" s="1"/>
  <c r="H178"/>
  <c r="H177" s="1"/>
  <c r="J175"/>
  <c r="J174" s="1"/>
  <c r="I175"/>
  <c r="I174" s="1"/>
  <c r="H175"/>
  <c r="H174" s="1"/>
  <c r="J171"/>
  <c r="J170" s="1"/>
  <c r="I171"/>
  <c r="I170" s="1"/>
  <c r="H171"/>
  <c r="H170" s="1"/>
  <c r="J168"/>
  <c r="J167" s="1"/>
  <c r="I168"/>
  <c r="I167" s="1"/>
  <c r="H168"/>
  <c r="H167" s="1"/>
  <c r="J164"/>
  <c r="J163" s="1"/>
  <c r="I164"/>
  <c r="I163" s="1"/>
  <c r="H164"/>
  <c r="H163" s="1"/>
  <c r="J161"/>
  <c r="J160" s="1"/>
  <c r="I161"/>
  <c r="I160" s="1"/>
  <c r="H161"/>
  <c r="H160" s="1"/>
  <c r="J154"/>
  <c r="J153" s="1"/>
  <c r="I154"/>
  <c r="I153" s="1"/>
  <c r="H154"/>
  <c r="H153" s="1"/>
  <c r="J151"/>
  <c r="J150" s="1"/>
  <c r="I151"/>
  <c r="I150" s="1"/>
  <c r="H151"/>
  <c r="H150" s="1"/>
  <c r="J143"/>
  <c r="J142" s="1"/>
  <c r="J141" s="1"/>
  <c r="I143"/>
  <c r="I142" s="1"/>
  <c r="I141" s="1"/>
  <c r="H143"/>
  <c r="H142" s="1"/>
  <c r="H141" s="1"/>
  <c r="J138"/>
  <c r="J137" s="1"/>
  <c r="I138"/>
  <c r="I137" s="1"/>
  <c r="H138"/>
  <c r="H137" s="1"/>
  <c r="J135"/>
  <c r="J134" s="1"/>
  <c r="I135"/>
  <c r="I134" s="1"/>
  <c r="H135"/>
  <c r="H134" s="1"/>
  <c r="J126"/>
  <c r="J125" s="1"/>
  <c r="J124" s="1"/>
  <c r="I126"/>
  <c r="I125" s="1"/>
  <c r="I124" s="1"/>
  <c r="H126"/>
  <c r="H125" s="1"/>
  <c r="H124" s="1"/>
  <c r="H121"/>
  <c r="J118"/>
  <c r="J117" s="1"/>
  <c r="I118"/>
  <c r="I117" s="1"/>
  <c r="H118"/>
  <c r="H115"/>
  <c r="J112"/>
  <c r="J111" s="1"/>
  <c r="I112"/>
  <c r="I111" s="1"/>
  <c r="H112"/>
  <c r="J105"/>
  <c r="I105"/>
  <c r="H105"/>
  <c r="J102"/>
  <c r="I102"/>
  <c r="H102"/>
  <c r="J96"/>
  <c r="I96"/>
  <c r="H96"/>
  <c r="J93"/>
  <c r="I93"/>
  <c r="H93"/>
  <c r="J90"/>
  <c r="I90"/>
  <c r="H90"/>
  <c r="J86"/>
  <c r="I86"/>
  <c r="H86"/>
  <c r="J81"/>
  <c r="J80" s="1"/>
  <c r="J79" s="1"/>
  <c r="J78" s="1"/>
  <c r="J77" s="1"/>
  <c r="I81"/>
  <c r="I80" s="1"/>
  <c r="I79" s="1"/>
  <c r="I78" s="1"/>
  <c r="I77" s="1"/>
  <c r="H81"/>
  <c r="H80" s="1"/>
  <c r="H79" s="1"/>
  <c r="H78" s="1"/>
  <c r="H77" s="1"/>
  <c r="H74"/>
  <c r="J73"/>
  <c r="J71" s="1"/>
  <c r="I73"/>
  <c r="I72" s="1"/>
  <c r="H73"/>
  <c r="H72" s="1"/>
  <c r="J68"/>
  <c r="J67" s="1"/>
  <c r="J66" s="1"/>
  <c r="J65" s="1"/>
  <c r="J64" s="1"/>
  <c r="I68"/>
  <c r="I67" s="1"/>
  <c r="I66" s="1"/>
  <c r="I65" s="1"/>
  <c r="I64" s="1"/>
  <c r="H68"/>
  <c r="H67" s="1"/>
  <c r="H66" s="1"/>
  <c r="H65" s="1"/>
  <c r="H64" s="1"/>
  <c r="J62"/>
  <c r="J61" s="1"/>
  <c r="J60" s="1"/>
  <c r="J59" s="1"/>
  <c r="J58" s="1"/>
  <c r="I62"/>
  <c r="I61" s="1"/>
  <c r="I60" s="1"/>
  <c r="I59" s="1"/>
  <c r="I58" s="1"/>
  <c r="H62"/>
  <c r="H61" s="1"/>
  <c r="H60" s="1"/>
  <c r="H59" s="1"/>
  <c r="H58" s="1"/>
  <c r="J55"/>
  <c r="J54" s="1"/>
  <c r="I55"/>
  <c r="I54" s="1"/>
  <c r="H55"/>
  <c r="H54" s="1"/>
  <c r="J52"/>
  <c r="I52"/>
  <c r="H52"/>
  <c r="J48"/>
  <c r="I48"/>
  <c r="H48"/>
  <c r="J44"/>
  <c r="I44"/>
  <c r="H44"/>
  <c r="J41"/>
  <c r="I41"/>
  <c r="H41"/>
  <c r="J32"/>
  <c r="I32"/>
  <c r="H32"/>
  <c r="J29"/>
  <c r="I29"/>
  <c r="H29"/>
  <c r="J21"/>
  <c r="I21"/>
  <c r="H21"/>
  <c r="J20"/>
  <c r="J19" s="1"/>
  <c r="J18" s="1"/>
  <c r="J17" s="1"/>
  <c r="I20"/>
  <c r="I19" s="1"/>
  <c r="I18" s="1"/>
  <c r="I17" s="1"/>
  <c r="H20"/>
  <c r="H19" s="1"/>
  <c r="H18" s="1"/>
  <c r="H17" s="1"/>
  <c r="H214" l="1"/>
  <c r="J214"/>
  <c r="I214"/>
  <c r="I173"/>
  <c r="H40"/>
  <c r="H173"/>
  <c r="I287"/>
  <c r="I286" s="1"/>
  <c r="I285" s="1"/>
  <c r="I284" s="1"/>
  <c r="J368"/>
  <c r="H287"/>
  <c r="H286" s="1"/>
  <c r="H285" s="1"/>
  <c r="H284" s="1"/>
  <c r="I368"/>
  <c r="J287"/>
  <c r="J286" s="1"/>
  <c r="J285" s="1"/>
  <c r="J284" s="1"/>
  <c r="J584"/>
  <c r="J711"/>
  <c r="J699" s="1"/>
  <c r="J698" s="1"/>
  <c r="H368"/>
  <c r="H764"/>
  <c r="H763" s="1"/>
  <c r="H762" s="1"/>
  <c r="H761" s="1"/>
  <c r="H584"/>
  <c r="J654"/>
  <c r="J653" s="1"/>
  <c r="J652" s="1"/>
  <c r="J651" s="1"/>
  <c r="I584"/>
  <c r="H352"/>
  <c r="I352"/>
  <c r="J352"/>
  <c r="I654"/>
  <c r="I653" s="1"/>
  <c r="I652" s="1"/>
  <c r="I651" s="1"/>
  <c r="J173"/>
  <c r="J616"/>
  <c r="H654"/>
  <c r="H653" s="1"/>
  <c r="H652" s="1"/>
  <c r="H651" s="1"/>
  <c r="I616"/>
  <c r="H616"/>
  <c r="I40"/>
  <c r="J40"/>
  <c r="H166"/>
  <c r="J609"/>
  <c r="J70"/>
  <c r="I203"/>
  <c r="I202" s="1"/>
  <c r="H568"/>
  <c r="J47"/>
  <c r="J46" s="1"/>
  <c r="H101"/>
  <c r="H341"/>
  <c r="H340" s="1"/>
  <c r="H339" s="1"/>
  <c r="H338" s="1"/>
  <c r="H718"/>
  <c r="H717" s="1"/>
  <c r="J72"/>
  <c r="I28"/>
  <c r="I27" s="1"/>
  <c r="H71"/>
  <c r="H28"/>
  <c r="H47"/>
  <c r="H46" s="1"/>
  <c r="I95"/>
  <c r="H269"/>
  <c r="H261" s="1"/>
  <c r="H260" s="1"/>
  <c r="H259" s="1"/>
  <c r="J313"/>
  <c r="J312" s="1"/>
  <c r="J311" s="1"/>
  <c r="J329"/>
  <c r="J321" s="1"/>
  <c r="J320" s="1"/>
  <c r="J319" s="1"/>
  <c r="J318" s="1"/>
  <c r="H429"/>
  <c r="H428" s="1"/>
  <c r="H427" s="1"/>
  <c r="H426" s="1"/>
  <c r="I476"/>
  <c r="I475" s="1"/>
  <c r="I419"/>
  <c r="I418" s="1"/>
  <c r="I417" s="1"/>
  <c r="I416" s="1"/>
  <c r="I85"/>
  <c r="I313"/>
  <c r="I312" s="1"/>
  <c r="I311" s="1"/>
  <c r="I303" s="1"/>
  <c r="H329"/>
  <c r="H321" s="1"/>
  <c r="H320" s="1"/>
  <c r="H319" s="1"/>
  <c r="H318" s="1"/>
  <c r="H446"/>
  <c r="H445" s="1"/>
  <c r="H444" s="1"/>
  <c r="H443" s="1"/>
  <c r="H442" s="1"/>
  <c r="H460"/>
  <c r="H459" s="1"/>
  <c r="H458" s="1"/>
  <c r="H456" s="1"/>
  <c r="J476"/>
  <c r="J475" s="1"/>
  <c r="I764"/>
  <c r="I763" s="1"/>
  <c r="I762" s="1"/>
  <c r="I761" s="1"/>
  <c r="H509"/>
  <c r="J233"/>
  <c r="H203"/>
  <c r="H202" s="1"/>
  <c r="H305"/>
  <c r="H304" s="1"/>
  <c r="J253"/>
  <c r="J252" s="1"/>
  <c r="J251" s="1"/>
  <c r="J244" s="1"/>
  <c r="J509"/>
  <c r="J501" s="1"/>
  <c r="J752"/>
  <c r="J751" s="1"/>
  <c r="J750" s="1"/>
  <c r="J743" s="1"/>
  <c r="J735" s="1"/>
  <c r="H419"/>
  <c r="H418" s="1"/>
  <c r="H417" s="1"/>
  <c r="H416" s="1"/>
  <c r="J554"/>
  <c r="H641"/>
  <c r="H640" s="1"/>
  <c r="H639" s="1"/>
  <c r="I676"/>
  <c r="I675" s="1"/>
  <c r="I674" s="1"/>
  <c r="H70"/>
  <c r="J85"/>
  <c r="H752"/>
  <c r="H751" s="1"/>
  <c r="H750" s="1"/>
  <c r="H743" s="1"/>
  <c r="H735" s="1"/>
  <c r="I752"/>
  <c r="I751" s="1"/>
  <c r="I750" s="1"/>
  <c r="I743" s="1"/>
  <c r="I735" s="1"/>
  <c r="J166"/>
  <c r="H512"/>
  <c r="J568"/>
  <c r="H95"/>
  <c r="J101"/>
  <c r="H149"/>
  <c r="H148" s="1"/>
  <c r="H147" s="1"/>
  <c r="H146" s="1"/>
  <c r="I269"/>
  <c r="I261" s="1"/>
  <c r="I260" s="1"/>
  <c r="I259" s="1"/>
  <c r="H313"/>
  <c r="H312" s="1"/>
  <c r="H311" s="1"/>
  <c r="I409"/>
  <c r="I408" s="1"/>
  <c r="I401" s="1"/>
  <c r="J641"/>
  <c r="J640" s="1"/>
  <c r="J639" s="1"/>
  <c r="H711"/>
  <c r="H699" s="1"/>
  <c r="H698" s="1"/>
  <c r="I711"/>
  <c r="I699" s="1"/>
  <c r="I698" s="1"/>
  <c r="I244"/>
  <c r="H244"/>
  <c r="I691"/>
  <c r="I690" s="1"/>
  <c r="I430"/>
  <c r="I429"/>
  <c r="I428" s="1"/>
  <c r="I427" s="1"/>
  <c r="I426" s="1"/>
  <c r="J306"/>
  <c r="J305"/>
  <c r="J304" s="1"/>
  <c r="J28"/>
  <c r="J27" s="1"/>
  <c r="J95"/>
  <c r="I133"/>
  <c r="I132" s="1"/>
  <c r="I131" s="1"/>
  <c r="I130" s="1"/>
  <c r="I129" s="1"/>
  <c r="I149"/>
  <c r="I148" s="1"/>
  <c r="I147" s="1"/>
  <c r="I146" s="1"/>
  <c r="H233"/>
  <c r="J269"/>
  <c r="J261" s="1"/>
  <c r="J260" s="1"/>
  <c r="J259" s="1"/>
  <c r="J446"/>
  <c r="J445" s="1"/>
  <c r="J444" s="1"/>
  <c r="J443" s="1"/>
  <c r="J442" s="1"/>
  <c r="H476"/>
  <c r="H475" s="1"/>
  <c r="I568"/>
  <c r="H609"/>
  <c r="I641"/>
  <c r="I640" s="1"/>
  <c r="I639" s="1"/>
  <c r="H133"/>
  <c r="H132" s="1"/>
  <c r="H131" s="1"/>
  <c r="H130" s="1"/>
  <c r="H129" s="1"/>
  <c r="I159"/>
  <c r="I166"/>
  <c r="J203"/>
  <c r="J202" s="1"/>
  <c r="J460"/>
  <c r="J459" s="1"/>
  <c r="J458" s="1"/>
  <c r="J456" s="1"/>
  <c r="H532"/>
  <c r="H531" s="1"/>
  <c r="H530" s="1"/>
  <c r="H529" s="1"/>
  <c r="H528" s="1"/>
  <c r="H554"/>
  <c r="I632"/>
  <c r="J691"/>
  <c r="J690" s="1"/>
  <c r="J718"/>
  <c r="J717" s="1"/>
  <c r="J764"/>
  <c r="J763" s="1"/>
  <c r="J762" s="1"/>
  <c r="J761" s="1"/>
  <c r="J760" s="1"/>
  <c r="I47"/>
  <c r="I46" s="1"/>
  <c r="I101"/>
  <c r="H430"/>
  <c r="J632"/>
  <c r="J677"/>
  <c r="H85"/>
  <c r="J133"/>
  <c r="J132" s="1"/>
  <c r="J131" s="1"/>
  <c r="J130" s="1"/>
  <c r="J129" s="1"/>
  <c r="H159"/>
  <c r="I233"/>
  <c r="I306"/>
  <c r="I329"/>
  <c r="I321" s="1"/>
  <c r="I320" s="1"/>
  <c r="I319" s="1"/>
  <c r="I318" s="1"/>
  <c r="I487"/>
  <c r="I609"/>
  <c r="I446"/>
  <c r="I445" s="1"/>
  <c r="I444" s="1"/>
  <c r="I443" s="1"/>
  <c r="I442" s="1"/>
  <c r="J409"/>
  <c r="J408" s="1"/>
  <c r="J401" s="1"/>
  <c r="H409"/>
  <c r="H408" s="1"/>
  <c r="H401" s="1"/>
  <c r="J159"/>
  <c r="J149"/>
  <c r="J148" s="1"/>
  <c r="J147" s="1"/>
  <c r="J146" s="1"/>
  <c r="J110"/>
  <c r="I110"/>
  <c r="H117"/>
  <c r="H111"/>
  <c r="I304"/>
  <c r="H677"/>
  <c r="H676"/>
  <c r="H675" s="1"/>
  <c r="H674" s="1"/>
  <c r="J487"/>
  <c r="J532"/>
  <c r="J531" s="1"/>
  <c r="J530" s="1"/>
  <c r="I554"/>
  <c r="H632"/>
  <c r="J419"/>
  <c r="J418" s="1"/>
  <c r="J417" s="1"/>
  <c r="J416" s="1"/>
  <c r="I460"/>
  <c r="I459" s="1"/>
  <c r="I458" s="1"/>
  <c r="H691"/>
  <c r="H690" s="1"/>
  <c r="I718"/>
  <c r="I717" s="1"/>
  <c r="J429"/>
  <c r="J428" s="1"/>
  <c r="J427" s="1"/>
  <c r="J426" s="1"/>
  <c r="J430"/>
  <c r="H487"/>
  <c r="I532"/>
  <c r="I531" s="1"/>
  <c r="I530" s="1"/>
  <c r="I70"/>
  <c r="I511"/>
  <c r="J512"/>
  <c r="I71"/>
  <c r="H27" l="1"/>
  <c r="H26" s="1"/>
  <c r="H25" s="1"/>
  <c r="I529"/>
  <c r="I528" s="1"/>
  <c r="J529"/>
  <c r="J528" s="1"/>
  <c r="I26"/>
  <c r="I25" s="1"/>
  <c r="J759"/>
  <c r="I388"/>
  <c r="J26"/>
  <c r="J25" s="1"/>
  <c r="H501"/>
  <c r="H457"/>
  <c r="I243"/>
  <c r="J303"/>
  <c r="J283" s="1"/>
  <c r="J84"/>
  <c r="J83" s="1"/>
  <c r="J76" s="1"/>
  <c r="J689"/>
  <c r="J688" s="1"/>
  <c r="H553"/>
  <c r="H552" s="1"/>
  <c r="H213"/>
  <c r="H212" s="1"/>
  <c r="H201" s="1"/>
  <c r="J213"/>
  <c r="J212" s="1"/>
  <c r="J201" s="1"/>
  <c r="J553"/>
  <c r="J552" s="1"/>
  <c r="J551" s="1"/>
  <c r="J457"/>
  <c r="J474"/>
  <c r="J473" s="1"/>
  <c r="J472" s="1"/>
  <c r="J471" s="1"/>
  <c r="I84"/>
  <c r="I83" s="1"/>
  <c r="I76" s="1"/>
  <c r="I474"/>
  <c r="I473" s="1"/>
  <c r="I472" s="1"/>
  <c r="I471" s="1"/>
  <c r="I158"/>
  <c r="I157" s="1"/>
  <c r="I156" s="1"/>
  <c r="H474"/>
  <c r="H473" s="1"/>
  <c r="H472" s="1"/>
  <c r="H303"/>
  <c r="H283" s="1"/>
  <c r="H243"/>
  <c r="I760"/>
  <c r="I759"/>
  <c r="H84"/>
  <c r="H158"/>
  <c r="H157" s="1"/>
  <c r="H156" s="1"/>
  <c r="J388"/>
  <c r="I283"/>
  <c r="I553"/>
  <c r="I552" s="1"/>
  <c r="I551" s="1"/>
  <c r="I213"/>
  <c r="I212" s="1"/>
  <c r="I201" s="1"/>
  <c r="H388"/>
  <c r="I583"/>
  <c r="I582" s="1"/>
  <c r="I581" s="1"/>
  <c r="I351"/>
  <c r="I350" s="1"/>
  <c r="I349" s="1"/>
  <c r="I348" s="1"/>
  <c r="I689"/>
  <c r="I688" s="1"/>
  <c r="H583"/>
  <c r="H582" s="1"/>
  <c r="H581" s="1"/>
  <c r="J583"/>
  <c r="J582" s="1"/>
  <c r="J581" s="1"/>
  <c r="J351"/>
  <c r="J350" s="1"/>
  <c r="J349" s="1"/>
  <c r="J348" s="1"/>
  <c r="H351"/>
  <c r="H350" s="1"/>
  <c r="H349" s="1"/>
  <c r="J158"/>
  <c r="J157" s="1"/>
  <c r="J156" s="1"/>
  <c r="H110"/>
  <c r="I457"/>
  <c r="I456"/>
  <c r="H760"/>
  <c r="H759"/>
  <c r="J243"/>
  <c r="H689"/>
  <c r="H688" s="1"/>
  <c r="H348" l="1"/>
  <c r="H551"/>
  <c r="H550" s="1"/>
  <c r="H549" s="1"/>
  <c r="J16"/>
  <c r="J550"/>
  <c r="J549" s="1"/>
  <c r="I16"/>
  <c r="H145"/>
  <c r="H83"/>
  <c r="H76" s="1"/>
  <c r="I145"/>
  <c r="H471"/>
  <c r="J145"/>
  <c r="I550"/>
  <c r="I549" s="1"/>
  <c r="H16" l="1"/>
  <c r="H15" s="1"/>
  <c r="J15"/>
  <c r="J776" s="1"/>
  <c r="I15"/>
  <c r="H776" l="1"/>
  <c r="I776"/>
  <c r="E24" i="3" l="1"/>
  <c r="F24"/>
  <c r="D24"/>
  <c r="H522" i="26" l="1"/>
  <c r="H521" s="1"/>
  <c r="H520" s="1"/>
  <c r="H519" s="1"/>
  <c r="H518" s="1"/>
  <c r="G522"/>
  <c r="G521" s="1"/>
  <c r="G520" s="1"/>
  <c r="G519" s="1"/>
  <c r="G518" s="1"/>
  <c r="F522"/>
  <c r="F521" s="1"/>
  <c r="F520" s="1"/>
  <c r="F519" s="1"/>
  <c r="F518" s="1"/>
  <c r="H690"/>
  <c r="H689" s="1"/>
  <c r="G690"/>
  <c r="G689" s="1"/>
  <c r="F690"/>
  <c r="F689" s="1"/>
  <c r="H682"/>
  <c r="H681" s="1"/>
  <c r="G682"/>
  <c r="G681" s="1"/>
  <c r="F682"/>
  <c r="F681" s="1"/>
  <c r="H679"/>
  <c r="H678" s="1"/>
  <c r="G679"/>
  <c r="G678" s="1"/>
  <c r="F679"/>
  <c r="F678" s="1"/>
  <c r="H687"/>
  <c r="H686" s="1"/>
  <c r="G687"/>
  <c r="G686" s="1"/>
  <c r="F687"/>
  <c r="F686" s="1"/>
  <c r="H671"/>
  <c r="H670" s="1"/>
  <c r="G671"/>
  <c r="G670" s="1"/>
  <c r="F671"/>
  <c r="F670" s="1"/>
  <c r="H668"/>
  <c r="H667" s="1"/>
  <c r="G668"/>
  <c r="G667" s="1"/>
  <c r="F668"/>
  <c r="F667" s="1"/>
  <c r="H628"/>
  <c r="G628"/>
  <c r="F628"/>
  <c r="H626"/>
  <c r="H625" s="1"/>
  <c r="G626"/>
  <c r="G625" s="1"/>
  <c r="F626"/>
  <c r="F625" s="1"/>
  <c r="H624"/>
  <c r="H623" s="1"/>
  <c r="H622" s="1"/>
  <c r="G624"/>
  <c r="G623" s="1"/>
  <c r="G622" s="1"/>
  <c r="F624"/>
  <c r="F623" s="1"/>
  <c r="F622" s="1"/>
  <c r="H515"/>
  <c r="G515"/>
  <c r="F515"/>
  <c r="H513"/>
  <c r="G513"/>
  <c r="F513"/>
  <c r="H196"/>
  <c r="H195" s="1"/>
  <c r="H194" s="1"/>
  <c r="G196"/>
  <c r="G195" s="1"/>
  <c r="G194" s="1"/>
  <c r="F196"/>
  <c r="F195" s="1"/>
  <c r="F194" s="1"/>
  <c r="H191"/>
  <c r="H190" s="1"/>
  <c r="G191"/>
  <c r="G190" s="1"/>
  <c r="F191"/>
  <c r="F190" s="1"/>
  <c r="H188"/>
  <c r="H187" s="1"/>
  <c r="G188"/>
  <c r="G187" s="1"/>
  <c r="F188"/>
  <c r="F187" s="1"/>
  <c r="H35"/>
  <c r="H34" s="1"/>
  <c r="G35"/>
  <c r="G34" s="1"/>
  <c r="F35"/>
  <c r="F34" s="1"/>
  <c r="H30"/>
  <c r="H29" s="1"/>
  <c r="G30"/>
  <c r="G29" s="1"/>
  <c r="F30"/>
  <c r="F29" s="1"/>
  <c r="H98"/>
  <c r="H97" s="1"/>
  <c r="G98"/>
  <c r="G97" s="1"/>
  <c r="F98"/>
  <c r="F97" s="1"/>
  <c r="H94"/>
  <c r="H93" s="1"/>
  <c r="G94"/>
  <c r="G93" s="1"/>
  <c r="F94"/>
  <c r="F93" s="1"/>
  <c r="H81"/>
  <c r="G81"/>
  <c r="F81"/>
  <c r="H179"/>
  <c r="H178" s="1"/>
  <c r="G179"/>
  <c r="G178" s="1"/>
  <c r="F179"/>
  <c r="F178" s="1"/>
  <c r="H176"/>
  <c r="G176"/>
  <c r="F176"/>
  <c r="H172"/>
  <c r="G172"/>
  <c r="F172"/>
  <c r="H153"/>
  <c r="H152" s="1"/>
  <c r="G153"/>
  <c r="G152" s="1"/>
  <c r="F153"/>
  <c r="F152" s="1"/>
  <c r="H144"/>
  <c r="H143" s="1"/>
  <c r="G144"/>
  <c r="G143" s="1"/>
  <c r="F144"/>
  <c r="F143" s="1"/>
  <c r="H134"/>
  <c r="H133" s="1"/>
  <c r="G134"/>
  <c r="G133" s="1"/>
  <c r="F134"/>
  <c r="F133" s="1"/>
  <c r="H119"/>
  <c r="H118" s="1"/>
  <c r="H117" s="1"/>
  <c r="H116" s="1"/>
  <c r="H115" s="1"/>
  <c r="G119"/>
  <c r="G118" s="1"/>
  <c r="G117" s="1"/>
  <c r="G116" s="1"/>
  <c r="G115" s="1"/>
  <c r="F119"/>
  <c r="F118" s="1"/>
  <c r="F117" s="1"/>
  <c r="F116" s="1"/>
  <c r="F115" s="1"/>
  <c r="F112"/>
  <c r="H111"/>
  <c r="H108" s="1"/>
  <c r="G111"/>
  <c r="G109" s="1"/>
  <c r="F111"/>
  <c r="F108" s="1"/>
  <c r="H106"/>
  <c r="H105" s="1"/>
  <c r="H104" s="1"/>
  <c r="H103" s="1"/>
  <c r="H102" s="1"/>
  <c r="G106"/>
  <c r="G105" s="1"/>
  <c r="G104" s="1"/>
  <c r="G103" s="1"/>
  <c r="G102" s="1"/>
  <c r="F106"/>
  <c r="F105" s="1"/>
  <c r="F104" s="1"/>
  <c r="F103" s="1"/>
  <c r="F102" s="1"/>
  <c r="H72"/>
  <c r="G72"/>
  <c r="F72"/>
  <c r="H22"/>
  <c r="G22"/>
  <c r="F22"/>
  <c r="H21"/>
  <c r="H20" s="1"/>
  <c r="H19" s="1"/>
  <c r="H18" s="1"/>
  <c r="G21"/>
  <c r="G20" s="1"/>
  <c r="G19" s="1"/>
  <c r="G18" s="1"/>
  <c r="F21"/>
  <c r="F20" s="1"/>
  <c r="F19" s="1"/>
  <c r="F18" s="1"/>
  <c r="E599" i="22"/>
  <c r="F599"/>
  <c r="D599"/>
  <c r="H80" i="26" l="1"/>
  <c r="H79" s="1"/>
  <c r="H78" s="1"/>
  <c r="G80"/>
  <c r="G79" s="1"/>
  <c r="G78" s="1"/>
  <c r="F80"/>
  <c r="F79" s="1"/>
  <c r="G122"/>
  <c r="H122"/>
  <c r="F122"/>
  <c r="G685"/>
  <c r="G684" s="1"/>
  <c r="F677"/>
  <c r="F685"/>
  <c r="F684" s="1"/>
  <c r="H685"/>
  <c r="H684" s="1"/>
  <c r="G517"/>
  <c r="H512"/>
  <c r="H517"/>
  <c r="F512"/>
  <c r="G512"/>
  <c r="F517"/>
  <c r="G186"/>
  <c r="G185" s="1"/>
  <c r="G184" s="1"/>
  <c r="G183" s="1"/>
  <c r="G182" s="1"/>
  <c r="F186"/>
  <c r="F185" s="1"/>
  <c r="F184" s="1"/>
  <c r="F183" s="1"/>
  <c r="F182" s="1"/>
  <c r="G171"/>
  <c r="H186"/>
  <c r="H185" s="1"/>
  <c r="H184" s="1"/>
  <c r="H183" s="1"/>
  <c r="H182" s="1"/>
  <c r="F171"/>
  <c r="H28"/>
  <c r="H27" s="1"/>
  <c r="F28"/>
  <c r="F27" s="1"/>
  <c r="G28"/>
  <c r="G27" s="1"/>
  <c r="H109"/>
  <c r="H171"/>
  <c r="H110"/>
  <c r="G108"/>
  <c r="F109"/>
  <c r="G110"/>
  <c r="F110"/>
  <c r="F603" i="22"/>
  <c r="F602" s="1"/>
  <c r="E603"/>
  <c r="E602" s="1"/>
  <c r="D603"/>
  <c r="D602" s="1"/>
  <c r="F587"/>
  <c r="F586" s="1"/>
  <c r="E587"/>
  <c r="E586" s="1"/>
  <c r="D587"/>
  <c r="D586" s="1"/>
  <c r="F556"/>
  <c r="E556"/>
  <c r="D556"/>
  <c r="F553"/>
  <c r="E553"/>
  <c r="D553"/>
  <c r="F544"/>
  <c r="E544"/>
  <c r="D544"/>
  <c r="F541"/>
  <c r="E541"/>
  <c r="D541"/>
  <c r="F498"/>
  <c r="F497" s="1"/>
  <c r="E498"/>
  <c r="E497" s="1"/>
  <c r="D498"/>
  <c r="D497" s="1"/>
  <c r="F503"/>
  <c r="E503"/>
  <c r="D503"/>
  <c r="F501"/>
  <c r="E501"/>
  <c r="D501"/>
  <c r="F437"/>
  <c r="F436" s="1"/>
  <c r="F432" s="1"/>
  <c r="E437"/>
  <c r="E436" s="1"/>
  <c r="E432" s="1"/>
  <c r="D437"/>
  <c r="D436" s="1"/>
  <c r="D432" s="1"/>
  <c r="F421"/>
  <c r="F420" s="1"/>
  <c r="E421"/>
  <c r="E420" s="1"/>
  <c r="D421"/>
  <c r="D420" s="1"/>
  <c r="F418"/>
  <c r="F417" s="1"/>
  <c r="E418"/>
  <c r="E417" s="1"/>
  <c r="D418"/>
  <c r="D417" s="1"/>
  <c r="F415"/>
  <c r="F414" s="1"/>
  <c r="E415"/>
  <c r="E414" s="1"/>
  <c r="D415"/>
  <c r="D414" s="1"/>
  <c r="F411"/>
  <c r="F410" s="1"/>
  <c r="E411"/>
  <c r="E410" s="1"/>
  <c r="D411"/>
  <c r="D410" s="1"/>
  <c r="F408"/>
  <c r="F407" s="1"/>
  <c r="E408"/>
  <c r="E407" s="1"/>
  <c r="D408"/>
  <c r="D407" s="1"/>
  <c r="F405"/>
  <c r="F404" s="1"/>
  <c r="E405"/>
  <c r="E404" s="1"/>
  <c r="D405"/>
  <c r="D404" s="1"/>
  <c r="F402"/>
  <c r="F401" s="1"/>
  <c r="E402"/>
  <c r="E401" s="1"/>
  <c r="D402"/>
  <c r="D401" s="1"/>
  <c r="F399"/>
  <c r="F398" s="1"/>
  <c r="E399"/>
  <c r="E398" s="1"/>
  <c r="D399"/>
  <c r="D398" s="1"/>
  <c r="F396"/>
  <c r="F395" s="1"/>
  <c r="E396"/>
  <c r="E395" s="1"/>
  <c r="D396"/>
  <c r="D395" s="1"/>
  <c r="F390"/>
  <c r="F389" s="1"/>
  <c r="F388" s="1"/>
  <c r="E390"/>
  <c r="E389" s="1"/>
  <c r="E388" s="1"/>
  <c r="D390"/>
  <c r="D389" s="1"/>
  <c r="D388" s="1"/>
  <c r="F386"/>
  <c r="F385" s="1"/>
  <c r="F384" s="1"/>
  <c r="E386"/>
  <c r="E385" s="1"/>
  <c r="E384" s="1"/>
  <c r="D386"/>
  <c r="D385" s="1"/>
  <c r="D384" s="1"/>
  <c r="F366"/>
  <c r="F365" s="1"/>
  <c r="E366"/>
  <c r="E365" s="1"/>
  <c r="D366"/>
  <c r="D365" s="1"/>
  <c r="F363"/>
  <c r="F362" s="1"/>
  <c r="E363"/>
  <c r="E362" s="1"/>
  <c r="D363"/>
  <c r="D362" s="1"/>
  <c r="F360"/>
  <c r="F359" s="1"/>
  <c r="E360"/>
  <c r="E359" s="1"/>
  <c r="D360"/>
  <c r="D359" s="1"/>
  <c r="F355"/>
  <c r="F354" s="1"/>
  <c r="F353" s="1"/>
  <c r="E355"/>
  <c r="E354" s="1"/>
  <c r="E353" s="1"/>
  <c r="D355"/>
  <c r="D354" s="1"/>
  <c r="D353" s="1"/>
  <c r="F350"/>
  <c r="F349" s="1"/>
  <c r="E350"/>
  <c r="E349" s="1"/>
  <c r="D350"/>
  <c r="D349" s="1"/>
  <c r="F347"/>
  <c r="F346" s="1"/>
  <c r="E347"/>
  <c r="E346" s="1"/>
  <c r="D347"/>
  <c r="D346" s="1"/>
  <c r="F339"/>
  <c r="E339"/>
  <c r="D339"/>
  <c r="F308"/>
  <c r="F307" s="1"/>
  <c r="E308"/>
  <c r="E307" s="1"/>
  <c r="D308"/>
  <c r="D307" s="1"/>
  <c r="F305"/>
  <c r="F304" s="1"/>
  <c r="E305"/>
  <c r="E304" s="1"/>
  <c r="D305"/>
  <c r="D304" s="1"/>
  <c r="F302"/>
  <c r="F301" s="1"/>
  <c r="E302"/>
  <c r="E301" s="1"/>
  <c r="D302"/>
  <c r="D301" s="1"/>
  <c r="F286"/>
  <c r="F285" s="1"/>
  <c r="E286"/>
  <c r="E285" s="1"/>
  <c r="D286"/>
  <c r="D285" s="1"/>
  <c r="F296"/>
  <c r="F295" s="1"/>
  <c r="F291" s="1"/>
  <c r="E296"/>
  <c r="E295" s="1"/>
  <c r="E291" s="1"/>
  <c r="D296"/>
  <c r="D295" s="1"/>
  <c r="D291" s="1"/>
  <c r="F289"/>
  <c r="F288" s="1"/>
  <c r="E289"/>
  <c r="E288" s="1"/>
  <c r="D289"/>
  <c r="D288" s="1"/>
  <c r="F281"/>
  <c r="F280" s="1"/>
  <c r="E281"/>
  <c r="E280" s="1"/>
  <c r="D281"/>
  <c r="D280" s="1"/>
  <c r="F278"/>
  <c r="F277" s="1"/>
  <c r="E278"/>
  <c r="E277" s="1"/>
  <c r="D278"/>
  <c r="D277" s="1"/>
  <c r="D276" s="1"/>
  <c r="D275" s="1"/>
  <c r="F162"/>
  <c r="E162"/>
  <c r="D162"/>
  <c r="F159"/>
  <c r="E159"/>
  <c r="D159"/>
  <c r="F153"/>
  <c r="F152" s="1"/>
  <c r="E153"/>
  <c r="E152" s="1"/>
  <c r="D153"/>
  <c r="D152" s="1"/>
  <c r="F150"/>
  <c r="F149" s="1"/>
  <c r="E150"/>
  <c r="E149" s="1"/>
  <c r="D150"/>
  <c r="D149" s="1"/>
  <c r="F145"/>
  <c r="F144" s="1"/>
  <c r="E145"/>
  <c r="E144" s="1"/>
  <c r="D145"/>
  <c r="D144" s="1"/>
  <c r="D140"/>
  <c r="D139" s="1"/>
  <c r="E140"/>
  <c r="E139" s="1"/>
  <c r="F140"/>
  <c r="F139" s="1"/>
  <c r="F27"/>
  <c r="F26" s="1"/>
  <c r="E27"/>
  <c r="E26" s="1"/>
  <c r="D27"/>
  <c r="D26" s="1"/>
  <c r="D19" s="1"/>
  <c r="D18" s="1"/>
  <c r="E276" l="1"/>
  <c r="E275" s="1"/>
  <c r="D138"/>
  <c r="D131" s="1"/>
  <c r="D130" s="1"/>
  <c r="D358"/>
  <c r="F131"/>
  <c r="F130" s="1"/>
  <c r="F138"/>
  <c r="E131"/>
  <c r="E130" s="1"/>
  <c r="E138"/>
  <c r="D345"/>
  <c r="D344" s="1"/>
  <c r="D343" s="1"/>
  <c r="D413"/>
  <c r="F276"/>
  <c r="F275" s="1"/>
  <c r="D224"/>
  <c r="D394"/>
  <c r="H156" i="26"/>
  <c r="G455"/>
  <c r="H455"/>
  <c r="D500" i="22"/>
  <c r="F455" i="26"/>
  <c r="F581"/>
  <c r="H581"/>
  <c r="G581"/>
  <c r="G156"/>
  <c r="F540" i="22"/>
  <c r="D552"/>
  <c r="E552"/>
  <c r="F552"/>
  <c r="D540"/>
  <c r="E540"/>
  <c r="F500"/>
  <c r="E500"/>
  <c r="F424"/>
  <c r="F423" s="1"/>
  <c r="E424"/>
  <c r="E423" s="1"/>
  <c r="F19"/>
  <c r="F284"/>
  <c r="F283" s="1"/>
  <c r="E284"/>
  <c r="E283" s="1"/>
  <c r="F300"/>
  <c r="D284"/>
  <c r="D283" s="1"/>
  <c r="D274" s="1"/>
  <c r="E19"/>
  <c r="D300"/>
  <c r="E300"/>
  <c r="D310"/>
  <c r="D424"/>
  <c r="D423" s="1"/>
  <c r="F158"/>
  <c r="D383"/>
  <c r="F383"/>
  <c r="F413"/>
  <c r="E394"/>
  <c r="E413"/>
  <c r="E383"/>
  <c r="F394"/>
  <c r="F358"/>
  <c r="D158"/>
  <c r="E358"/>
  <c r="E158"/>
  <c r="E274" l="1"/>
  <c r="E517"/>
  <c r="F517"/>
  <c r="D517"/>
  <c r="F274"/>
  <c r="D393"/>
  <c r="D299"/>
  <c r="D298" s="1"/>
  <c r="H543" i="26"/>
  <c r="G543"/>
  <c r="F543"/>
  <c r="E393" i="22"/>
  <c r="F393"/>
  <c r="F489" l="1"/>
  <c r="F488" s="1"/>
  <c r="E489"/>
  <c r="E488" s="1"/>
  <c r="D489"/>
  <c r="D488" s="1"/>
  <c r="D156"/>
  <c r="D155" s="1"/>
  <c r="D143" s="1"/>
  <c r="D142" s="1"/>
  <c r="E156"/>
  <c r="E155" s="1"/>
  <c r="E143" s="1"/>
  <c r="F156"/>
  <c r="F155" s="1"/>
  <c r="F143" s="1"/>
  <c r="D101"/>
  <c r="E101"/>
  <c r="F101"/>
  <c r="H511" i="26"/>
  <c r="H510" s="1"/>
  <c r="G511"/>
  <c r="G510" s="1"/>
  <c r="F511"/>
  <c r="F510" s="1"/>
  <c r="H507"/>
  <c r="H506" s="1"/>
  <c r="H504" s="1"/>
  <c r="H503" s="1"/>
  <c r="G507"/>
  <c r="G506" s="1"/>
  <c r="G505" s="1"/>
  <c r="F507"/>
  <c r="F506" s="1"/>
  <c r="E29" i="22" l="1"/>
  <c r="E18" s="1"/>
  <c r="F29"/>
  <c r="F18" s="1"/>
  <c r="H26" i="26"/>
  <c r="G26"/>
  <c r="F26"/>
  <c r="G504"/>
  <c r="G503" s="1"/>
  <c r="F345" i="22"/>
  <c r="E142"/>
  <c r="F142"/>
  <c r="E345"/>
  <c r="H505" i="26"/>
  <c r="F504"/>
  <c r="F503" s="1"/>
  <c r="F505"/>
  <c r="E31" i="3" l="1"/>
  <c r="F31"/>
  <c r="D31"/>
  <c r="D15" l="1"/>
  <c r="D223" i="22" l="1"/>
  <c r="F224"/>
  <c r="F223" s="1"/>
  <c r="E224"/>
  <c r="E223" s="1"/>
  <c r="D222" l="1"/>
  <c r="E222"/>
  <c r="F222"/>
  <c r="H730" i="26" l="1"/>
  <c r="H729" s="1"/>
  <c r="H725" s="1"/>
  <c r="G730"/>
  <c r="G729" s="1"/>
  <c r="G725" s="1"/>
  <c r="F730"/>
  <c r="F729" s="1"/>
  <c r="F725" s="1"/>
  <c r="H662"/>
  <c r="H661" s="1"/>
  <c r="H660" s="1"/>
  <c r="H659" s="1"/>
  <c r="H658" s="1"/>
  <c r="G662"/>
  <c r="G661" s="1"/>
  <c r="G660" s="1"/>
  <c r="G659" s="1"/>
  <c r="G658" s="1"/>
  <c r="F662"/>
  <c r="F661" s="1"/>
  <c r="F660" s="1"/>
  <c r="F659" s="1"/>
  <c r="F658" s="1"/>
  <c r="H634"/>
  <c r="G634"/>
  <c r="F634"/>
  <c r="H501"/>
  <c r="H500" s="1"/>
  <c r="H498" s="1"/>
  <c r="H497" s="1"/>
  <c r="G501"/>
  <c r="G500" s="1"/>
  <c r="F501"/>
  <c r="F500" s="1"/>
  <c r="F598" i="22"/>
  <c r="E598"/>
  <c r="D598"/>
  <c r="F584"/>
  <c r="E584"/>
  <c r="D584"/>
  <c r="F580"/>
  <c r="E580"/>
  <c r="D580"/>
  <c r="F512"/>
  <c r="F511" s="1"/>
  <c r="E512"/>
  <c r="E511" s="1"/>
  <c r="D512"/>
  <c r="D511" s="1"/>
  <c r="F509"/>
  <c r="F508" s="1"/>
  <c r="F464" s="1"/>
  <c r="E509"/>
  <c r="E508" s="1"/>
  <c r="D509"/>
  <c r="D508" s="1"/>
  <c r="D464" s="1"/>
  <c r="F462"/>
  <c r="F461" s="1"/>
  <c r="F460" s="1"/>
  <c r="E462"/>
  <c r="E461" s="1"/>
  <c r="E460" s="1"/>
  <c r="D462"/>
  <c r="D461" s="1"/>
  <c r="D460" s="1"/>
  <c r="D458"/>
  <c r="D457" s="1"/>
  <c r="F457"/>
  <c r="F456" s="1"/>
  <c r="E457"/>
  <c r="E456" s="1"/>
  <c r="F357"/>
  <c r="E357"/>
  <c r="F220"/>
  <c r="F219" s="1"/>
  <c r="F218" s="1"/>
  <c r="F165" s="1"/>
  <c r="F164" s="1"/>
  <c r="E220"/>
  <c r="E219" s="1"/>
  <c r="E218" s="1"/>
  <c r="E165" s="1"/>
  <c r="E164" s="1"/>
  <c r="D220"/>
  <c r="D219" s="1"/>
  <c r="D218" s="1"/>
  <c r="D165" s="1"/>
  <c r="F128"/>
  <c r="F127" s="1"/>
  <c r="E128"/>
  <c r="E127" s="1"/>
  <c r="D128"/>
  <c r="D127" s="1"/>
  <c r="E464" l="1"/>
  <c r="E579"/>
  <c r="E568" s="1"/>
  <c r="D579"/>
  <c r="D568" s="1"/>
  <c r="F579"/>
  <c r="F568" s="1"/>
  <c r="F125"/>
  <c r="F17" s="1"/>
  <c r="F126"/>
  <c r="D126"/>
  <c r="D125"/>
  <c r="D17" s="1"/>
  <c r="E126"/>
  <c r="E125"/>
  <c r="E17" s="1"/>
  <c r="D321"/>
  <c r="D320" s="1"/>
  <c r="D456"/>
  <c r="D357"/>
  <c r="H676" i="26"/>
  <c r="H675" s="1"/>
  <c r="E321" i="22"/>
  <c r="E320" s="1"/>
  <c r="F344"/>
  <c r="F343" s="1"/>
  <c r="E310"/>
  <c r="E299" s="1"/>
  <c r="F321"/>
  <c r="F320" s="1"/>
  <c r="F382"/>
  <c r="E382"/>
  <c r="F310"/>
  <c r="F299" s="1"/>
  <c r="E344"/>
  <c r="E343" s="1"/>
  <c r="G676" i="26"/>
  <c r="G675" s="1"/>
  <c r="G724"/>
  <c r="G723" s="1"/>
  <c r="G722" s="1"/>
  <c r="G170"/>
  <c r="G121" s="1"/>
  <c r="G114" s="1"/>
  <c r="H666"/>
  <c r="H665" s="1"/>
  <c r="H664" s="1"/>
  <c r="H657" s="1"/>
  <c r="H621" s="1"/>
  <c r="G498"/>
  <c r="G497" s="1"/>
  <c r="G499"/>
  <c r="H724"/>
  <c r="H723" s="1"/>
  <c r="H722" s="1"/>
  <c r="F724"/>
  <c r="F723" s="1"/>
  <c r="F722" s="1"/>
  <c r="F498"/>
  <c r="F497" s="1"/>
  <c r="F496" s="1"/>
  <c r="F354" s="1"/>
  <c r="F499"/>
  <c r="G708"/>
  <c r="F666"/>
  <c r="F665" s="1"/>
  <c r="F664" s="1"/>
  <c r="F657" s="1"/>
  <c r="F621" s="1"/>
  <c r="G677"/>
  <c r="H708"/>
  <c r="F170"/>
  <c r="F121" s="1"/>
  <c r="F114" s="1"/>
  <c r="G666"/>
  <c r="G665" s="1"/>
  <c r="G664" s="1"/>
  <c r="G657" s="1"/>
  <c r="G621" s="1"/>
  <c r="H677"/>
  <c r="H170"/>
  <c r="H121" s="1"/>
  <c r="H114" s="1"/>
  <c r="H496"/>
  <c r="H354" s="1"/>
  <c r="F676"/>
  <c r="F675" s="1"/>
  <c r="F708"/>
  <c r="H499"/>
  <c r="G17" l="1"/>
  <c r="H17"/>
  <c r="F298" i="22"/>
  <c r="F78" i="26"/>
  <c r="F17" s="1"/>
  <c r="F392" i="22"/>
  <c r="E392"/>
  <c r="D164"/>
  <c r="D382"/>
  <c r="D392"/>
  <c r="E298"/>
  <c r="H674" i="26"/>
  <c r="H673" s="1"/>
  <c r="G674"/>
  <c r="G673" s="1"/>
  <c r="G496"/>
  <c r="G354" s="1"/>
  <c r="F674"/>
  <c r="F673" s="1"/>
  <c r="H732" l="1"/>
  <c r="G732"/>
  <c r="F732"/>
  <c r="F455" i="22"/>
  <c r="E455"/>
  <c r="F16"/>
  <c r="E16"/>
  <c r="D455"/>
  <c r="D16"/>
  <c r="F607" l="1"/>
  <c r="E607"/>
  <c r="D607"/>
  <c r="D42" i="3"/>
  <c r="D44"/>
  <c r="D49"/>
  <c r="D52"/>
  <c r="D54"/>
  <c r="D35"/>
  <c r="D56" l="1"/>
  <c r="E17" i="15" l="1"/>
  <c r="F17"/>
  <c r="D17"/>
  <c r="E35" i="3" l="1"/>
  <c r="F35"/>
  <c r="E44"/>
  <c r="F44"/>
  <c r="E49"/>
  <c r="F49"/>
  <c r="E54" l="1"/>
  <c r="F54"/>
  <c r="F15" l="1"/>
  <c r="E15"/>
  <c r="F348" i="5" l="1"/>
  <c r="F347"/>
  <c r="F345"/>
  <c r="F344" s="1"/>
  <c r="F342"/>
  <c r="F341" s="1"/>
  <c r="F339"/>
  <c r="F338" s="1"/>
  <c r="F336"/>
  <c r="F335" s="1"/>
  <c r="F333"/>
  <c r="F332" s="1"/>
  <c r="F330"/>
  <c r="F329" s="1"/>
  <c r="H238"/>
  <c r="G238"/>
  <c r="F238"/>
  <c r="F236"/>
  <c r="H235"/>
  <c r="H229" s="1"/>
  <c r="G235"/>
  <c r="G229" s="1"/>
  <c r="F233"/>
  <c r="F231"/>
  <c r="F500"/>
  <c r="F499" s="1"/>
  <c r="F497"/>
  <c r="F496" s="1"/>
  <c r="F494"/>
  <c r="F493" s="1"/>
  <c r="H488"/>
  <c r="H487" s="1"/>
  <c r="G488"/>
  <c r="G487" s="1"/>
  <c r="F488"/>
  <c r="F487" s="1"/>
  <c r="H485"/>
  <c r="H484" s="1"/>
  <c r="G485"/>
  <c r="G484" s="1"/>
  <c r="F485"/>
  <c r="F484" s="1"/>
  <c r="F479"/>
  <c r="F478" s="1"/>
  <c r="H476"/>
  <c r="H475" s="1"/>
  <c r="G476"/>
  <c r="G475" s="1"/>
  <c r="F476"/>
  <c r="F475" s="1"/>
  <c r="H473"/>
  <c r="H472" s="1"/>
  <c r="G473"/>
  <c r="G472" s="1"/>
  <c r="F473"/>
  <c r="F472" s="1"/>
  <c r="H470"/>
  <c r="H469" s="1"/>
  <c r="G470"/>
  <c r="G469" s="1"/>
  <c r="F470"/>
  <c r="F469" s="1"/>
  <c r="F467"/>
  <c r="F466" s="1"/>
  <c r="F463"/>
  <c r="F462" s="1"/>
  <c r="F460"/>
  <c r="F459" s="1"/>
  <c r="H456"/>
  <c r="H455" s="1"/>
  <c r="H451" s="1"/>
  <c r="G456"/>
  <c r="G455" s="1"/>
  <c r="G451" s="1"/>
  <c r="F456"/>
  <c r="F455" s="1"/>
  <c r="F453"/>
  <c r="F452" s="1"/>
  <c r="F449"/>
  <c r="F448" s="1"/>
  <c r="F446"/>
  <c r="F445" s="1"/>
  <c r="F443"/>
  <c r="F442" s="1"/>
  <c r="F440"/>
  <c r="F439" s="1"/>
  <c r="F437"/>
  <c r="F436" s="1"/>
  <c r="F434"/>
  <c r="F433" s="1"/>
  <c r="F431"/>
  <c r="F430" s="1"/>
  <c r="F428"/>
  <c r="F427" s="1"/>
  <c r="F425"/>
  <c r="F424" s="1"/>
  <c r="F422"/>
  <c r="F421" s="1"/>
  <c r="F419"/>
  <c r="F418" s="1"/>
  <c r="H416"/>
  <c r="H415" s="1"/>
  <c r="G416"/>
  <c r="G415" s="1"/>
  <c r="F416"/>
  <c r="F415" s="1"/>
  <c r="H413"/>
  <c r="H412" s="1"/>
  <c r="G413"/>
  <c r="G412" s="1"/>
  <c r="F413"/>
  <c r="F412" s="1"/>
  <c r="H410"/>
  <c r="H409" s="1"/>
  <c r="G410"/>
  <c r="G409" s="1"/>
  <c r="F410"/>
  <c r="F409" s="1"/>
  <c r="F120"/>
  <c r="F119" s="1"/>
  <c r="F118" s="1"/>
  <c r="F117" s="1"/>
  <c r="F116" s="1"/>
  <c r="F828"/>
  <c r="F827" s="1"/>
  <c r="H718"/>
  <c r="H717" s="1"/>
  <c r="H716" s="1"/>
  <c r="H715" s="1"/>
  <c r="G718"/>
  <c r="G717" s="1"/>
  <c r="G716" s="1"/>
  <c r="G715" s="1"/>
  <c r="F718"/>
  <c r="F717" s="1"/>
  <c r="F716" s="1"/>
  <c r="F715" s="1"/>
  <c r="F713"/>
  <c r="F712" s="1"/>
  <c r="F710"/>
  <c r="F709" s="1"/>
  <c r="F707"/>
  <c r="F705"/>
  <c r="F702"/>
  <c r="F701" s="1"/>
  <c r="F699"/>
  <c r="F698" s="1"/>
  <c r="H696"/>
  <c r="H695" s="1"/>
  <c r="H694" s="1"/>
  <c r="G696"/>
  <c r="G695" s="1"/>
  <c r="G694" s="1"/>
  <c r="F696"/>
  <c r="F695" s="1"/>
  <c r="F692"/>
  <c r="F691" s="1"/>
  <c r="F689"/>
  <c r="F687"/>
  <c r="F684"/>
  <c r="F683" s="1"/>
  <c r="F681"/>
  <c r="F680" s="1"/>
  <c r="H678"/>
  <c r="H677" s="1"/>
  <c r="G678"/>
  <c r="G677" s="1"/>
  <c r="F678"/>
  <c r="F677" s="1"/>
  <c r="H675"/>
  <c r="H674" s="1"/>
  <c r="G675"/>
  <c r="G674" s="1"/>
  <c r="F675"/>
  <c r="F674" s="1"/>
  <c r="H667"/>
  <c r="G667"/>
  <c r="F667"/>
  <c r="F634"/>
  <c r="F633" s="1"/>
  <c r="F631"/>
  <c r="F630" s="1"/>
  <c r="H628"/>
  <c r="H627" s="1"/>
  <c r="H626" s="1"/>
  <c r="G628"/>
  <c r="G627" s="1"/>
  <c r="G626" s="1"/>
  <c r="F628"/>
  <c r="F627" s="1"/>
  <c r="H624"/>
  <c r="H623" s="1"/>
  <c r="G624"/>
  <c r="G623" s="1"/>
  <c r="F624"/>
  <c r="F623" s="1"/>
  <c r="H621"/>
  <c r="H620" s="1"/>
  <c r="G621"/>
  <c r="G620" s="1"/>
  <c r="F621"/>
  <c r="F620" s="1"/>
  <c r="H618"/>
  <c r="H617" s="1"/>
  <c r="G618"/>
  <c r="G617" s="1"/>
  <c r="F618"/>
  <c r="F617" s="1"/>
  <c r="F571"/>
  <c r="F570" s="1"/>
  <c r="F567"/>
  <c r="F566" s="1"/>
  <c r="F563"/>
  <c r="F562" s="1"/>
  <c r="F559"/>
  <c r="F558" s="1"/>
  <c r="F555"/>
  <c r="F554" s="1"/>
  <c r="F551"/>
  <c r="F550" s="1"/>
  <c r="H548"/>
  <c r="H547" s="1"/>
  <c r="G548"/>
  <c r="G547" s="1"/>
  <c r="F548"/>
  <c r="F547" s="1"/>
  <c r="H544"/>
  <c r="H543" s="1"/>
  <c r="G544"/>
  <c r="G543" s="1"/>
  <c r="F544"/>
  <c r="F543" s="1"/>
  <c r="H538"/>
  <c r="H537" s="1"/>
  <c r="H536" s="1"/>
  <c r="G538"/>
  <c r="G537" s="1"/>
  <c r="G536" s="1"/>
  <c r="F538"/>
  <c r="F537" s="1"/>
  <c r="F536" s="1"/>
  <c r="F534"/>
  <c r="F533" s="1"/>
  <c r="F531"/>
  <c r="F530" s="1"/>
  <c r="F528"/>
  <c r="F525"/>
  <c r="F524" s="1"/>
  <c r="F522"/>
  <c r="F521" s="1"/>
  <c r="F519"/>
  <c r="F518" s="1"/>
  <c r="F516"/>
  <c r="F515" s="1"/>
  <c r="F513"/>
  <c r="F512" s="1"/>
  <c r="G510"/>
  <c r="G509" s="1"/>
  <c r="F510"/>
  <c r="F509" s="1"/>
  <c r="H509"/>
  <c r="H507"/>
  <c r="H506" s="1"/>
  <c r="G507"/>
  <c r="G506" s="1"/>
  <c r="G505" s="1"/>
  <c r="F507"/>
  <c r="F506" s="1"/>
  <c r="F403"/>
  <c r="F402" s="1"/>
  <c r="H400"/>
  <c r="H399" s="1"/>
  <c r="H398" s="1"/>
  <c r="H397" s="1"/>
  <c r="G400"/>
  <c r="G399" s="1"/>
  <c r="G398" s="1"/>
  <c r="G397" s="1"/>
  <c r="G396" s="1"/>
  <c r="F400"/>
  <c r="F399" s="1"/>
  <c r="F394"/>
  <c r="F393" s="1"/>
  <c r="F391"/>
  <c r="F390" s="1"/>
  <c r="H388"/>
  <c r="H387" s="1"/>
  <c r="H386" s="1"/>
  <c r="G388"/>
  <c r="G387" s="1"/>
  <c r="G386" s="1"/>
  <c r="F388"/>
  <c r="F387" s="1"/>
  <c r="H384"/>
  <c r="H383" s="1"/>
  <c r="G384"/>
  <c r="G383" s="1"/>
  <c r="F384"/>
  <c r="F383" s="1"/>
  <c r="F382" s="1"/>
  <c r="F380"/>
  <c r="F379" s="1"/>
  <c r="F377"/>
  <c r="F376" s="1"/>
  <c r="F374"/>
  <c r="F373" s="1"/>
  <c r="F371"/>
  <c r="F370" s="1"/>
  <c r="F368"/>
  <c r="F367" s="1"/>
  <c r="H365"/>
  <c r="H364" s="1"/>
  <c r="G365"/>
  <c r="G364" s="1"/>
  <c r="F365"/>
  <c r="F364" s="1"/>
  <c r="H362"/>
  <c r="H361" s="1"/>
  <c r="G362"/>
  <c r="G361" s="1"/>
  <c r="F362"/>
  <c r="F361" s="1"/>
  <c r="F354"/>
  <c r="F353" s="1"/>
  <c r="F351"/>
  <c r="F350" s="1"/>
  <c r="F324"/>
  <c r="F323"/>
  <c r="F321"/>
  <c r="H317"/>
  <c r="G317"/>
  <c r="G265"/>
  <c r="G264" s="1"/>
  <c r="G263" s="1"/>
  <c r="G262" s="1"/>
  <c r="G261" s="1"/>
  <c r="F265"/>
  <c r="F264" s="1"/>
  <c r="F263" s="1"/>
  <c r="F262" s="1"/>
  <c r="F261" s="1"/>
  <c r="H259"/>
  <c r="H258" s="1"/>
  <c r="H257" s="1"/>
  <c r="G259"/>
  <c r="G258" s="1"/>
  <c r="G257" s="1"/>
  <c r="F259"/>
  <c r="F258" s="1"/>
  <c r="F257" s="1"/>
  <c r="H255"/>
  <c r="H254" s="1"/>
  <c r="H253" s="1"/>
  <c r="G255"/>
  <c r="G254" s="1"/>
  <c r="G253" s="1"/>
  <c r="F255"/>
  <c r="F254" s="1"/>
  <c r="F248"/>
  <c r="F247" s="1"/>
  <c r="H245"/>
  <c r="H244" s="1"/>
  <c r="H240" s="1"/>
  <c r="G245"/>
  <c r="G244" s="1"/>
  <c r="G240" s="1"/>
  <c r="F245"/>
  <c r="F244" s="1"/>
  <c r="F242"/>
  <c r="F241" s="1"/>
  <c r="H210"/>
  <c r="H209" s="1"/>
  <c r="H208" s="1"/>
  <c r="H207" s="1"/>
  <c r="G210"/>
  <c r="G209" s="1"/>
  <c r="G208" s="1"/>
  <c r="G207" s="1"/>
  <c r="F210"/>
  <c r="F209" s="1"/>
  <c r="F208" s="1"/>
  <c r="F207" s="1"/>
  <c r="H205"/>
  <c r="H204" s="1"/>
  <c r="H203" s="1"/>
  <c r="G205"/>
  <c r="G204" s="1"/>
  <c r="G203" s="1"/>
  <c r="F205"/>
  <c r="F204" s="1"/>
  <c r="F203" s="1"/>
  <c r="H200"/>
  <c r="H199" s="1"/>
  <c r="G200"/>
  <c r="G199" s="1"/>
  <c r="F200"/>
  <c r="F199" s="1"/>
  <c r="H197"/>
  <c r="H196" s="1"/>
  <c r="G197"/>
  <c r="G196" s="1"/>
  <c r="F197"/>
  <c r="F196" s="1"/>
  <c r="F178"/>
  <c r="F177" s="1"/>
  <c r="H165"/>
  <c r="G165"/>
  <c r="F165"/>
  <c r="H161"/>
  <c r="G161"/>
  <c r="F161"/>
  <c r="H146"/>
  <c r="G146"/>
  <c r="F146"/>
  <c r="H144"/>
  <c r="G144"/>
  <c r="F144"/>
  <c r="H140"/>
  <c r="G140"/>
  <c r="F140"/>
  <c r="H65"/>
  <c r="H64" s="1"/>
  <c r="G65"/>
  <c r="G64" s="1"/>
  <c r="F65"/>
  <c r="F64" s="1"/>
  <c r="H60"/>
  <c r="H59" s="1"/>
  <c r="G60"/>
  <c r="G59" s="1"/>
  <c r="F60"/>
  <c r="F59" s="1"/>
  <c r="H57"/>
  <c r="G57"/>
  <c r="F57"/>
  <c r="H53"/>
  <c r="G53"/>
  <c r="F53"/>
  <c r="H49"/>
  <c r="G49"/>
  <c r="F49"/>
  <c r="H45"/>
  <c r="G45"/>
  <c r="F45"/>
  <c r="H37"/>
  <c r="H36" s="1"/>
  <c r="G37"/>
  <c r="G36" s="1"/>
  <c r="F37"/>
  <c r="F36" s="1"/>
  <c r="H34"/>
  <c r="G34"/>
  <c r="F34"/>
  <c r="H32"/>
  <c r="G32"/>
  <c r="F32"/>
  <c r="H28"/>
  <c r="G28"/>
  <c r="F28"/>
  <c r="H20"/>
  <c r="H19" s="1"/>
  <c r="H17" s="1"/>
  <c r="H16" s="1"/>
  <c r="G20"/>
  <c r="G19" s="1"/>
  <c r="G17" s="1"/>
  <c r="G16" s="1"/>
  <c r="F20"/>
  <c r="F19" s="1"/>
  <c r="F17" s="1"/>
  <c r="F16" s="1"/>
  <c r="F328" l="1"/>
  <c r="F327" s="1"/>
  <c r="F326" s="1"/>
  <c r="F451"/>
  <c r="H542"/>
  <c r="H541" s="1"/>
  <c r="H540" s="1"/>
  <c r="F458"/>
  <c r="F235"/>
  <c r="F229" s="1"/>
  <c r="H465"/>
  <c r="G504"/>
  <c r="G503" s="1"/>
  <c r="F686"/>
  <c r="F673" s="1"/>
  <c r="H483"/>
  <c r="H482" s="1"/>
  <c r="H481" s="1"/>
  <c r="G408"/>
  <c r="F465"/>
  <c r="G483"/>
  <c r="G482" s="1"/>
  <c r="G481" s="1"/>
  <c r="F492"/>
  <c r="F491" s="1"/>
  <c r="F490" s="1"/>
  <c r="G465"/>
  <c r="F483"/>
  <c r="F482" s="1"/>
  <c r="F481" s="1"/>
  <c r="F408"/>
  <c r="H408"/>
  <c r="H673"/>
  <c r="H672" s="1"/>
  <c r="H671" s="1"/>
  <c r="F704"/>
  <c r="F694" s="1"/>
  <c r="G673"/>
  <c r="G672" s="1"/>
  <c r="G671" s="1"/>
  <c r="H616"/>
  <c r="H615" s="1"/>
  <c r="H614" s="1"/>
  <c r="F616"/>
  <c r="G616"/>
  <c r="G615" s="1"/>
  <c r="G614" s="1"/>
  <c r="F626"/>
  <c r="G542"/>
  <c r="G541" s="1"/>
  <c r="G540" s="1"/>
  <c r="H505"/>
  <c r="H504" s="1"/>
  <c r="H503" s="1"/>
  <c r="F542"/>
  <c r="F541" s="1"/>
  <c r="F540" s="1"/>
  <c r="F398"/>
  <c r="F397" s="1"/>
  <c r="F396" s="1"/>
  <c r="F505"/>
  <c r="F504" s="1"/>
  <c r="F503" s="1"/>
  <c r="F319"/>
  <c r="F318" s="1"/>
  <c r="H360"/>
  <c r="H359" s="1"/>
  <c r="H358" s="1"/>
  <c r="H357" s="1"/>
  <c r="G360"/>
  <c r="G359" s="1"/>
  <c r="G358" s="1"/>
  <c r="G357" s="1"/>
  <c r="F360"/>
  <c r="F386"/>
  <c r="G252"/>
  <c r="G251" s="1"/>
  <c r="G250" s="1"/>
  <c r="F320"/>
  <c r="G195"/>
  <c r="G194" s="1"/>
  <c r="G193" s="1"/>
  <c r="F253"/>
  <c r="F252"/>
  <c r="F251" s="1"/>
  <c r="F250" s="1"/>
  <c r="H252"/>
  <c r="H251" s="1"/>
  <c r="H250" s="1"/>
  <c r="F160"/>
  <c r="H195"/>
  <c r="H194" s="1"/>
  <c r="H193" s="1"/>
  <c r="H228"/>
  <c r="H227" s="1"/>
  <c r="H226" s="1"/>
  <c r="F195"/>
  <c r="F194" s="1"/>
  <c r="F193" s="1"/>
  <c r="F240"/>
  <c r="G228"/>
  <c r="G227" s="1"/>
  <c r="G226" s="1"/>
  <c r="G160"/>
  <c r="F139"/>
  <c r="G139"/>
  <c r="H139"/>
  <c r="H160"/>
  <c r="H44"/>
  <c r="H43" s="1"/>
  <c r="F52"/>
  <c r="F51" s="1"/>
  <c r="G52"/>
  <c r="G51" s="1"/>
  <c r="G44"/>
  <c r="G43" s="1"/>
  <c r="H52"/>
  <c r="H51" s="1"/>
  <c r="H42" s="1"/>
  <c r="H41" s="1"/>
  <c r="H27"/>
  <c r="H26" s="1"/>
  <c r="H25" s="1"/>
  <c r="H24" s="1"/>
  <c r="F44"/>
  <c r="F43" s="1"/>
  <c r="F27"/>
  <c r="F26" s="1"/>
  <c r="F25" s="1"/>
  <c r="F24" s="1"/>
  <c r="G27"/>
  <c r="G26" s="1"/>
  <c r="G25" s="1"/>
  <c r="G24" s="1"/>
  <c r="F131"/>
  <c r="F789"/>
  <c r="F788" s="1"/>
  <c r="F825"/>
  <c r="F824" s="1"/>
  <c r="F823" s="1"/>
  <c r="F811"/>
  <c r="F810" s="1"/>
  <c r="H808"/>
  <c r="H807" s="1"/>
  <c r="H803" s="1"/>
  <c r="H802" s="1"/>
  <c r="H801" s="1"/>
  <c r="H800" s="1"/>
  <c r="H799" s="1"/>
  <c r="G808"/>
  <c r="G807" s="1"/>
  <c r="G803" s="1"/>
  <c r="G802" s="1"/>
  <c r="G801" s="1"/>
  <c r="G800" s="1"/>
  <c r="G799" s="1"/>
  <c r="F808"/>
  <c r="F807" s="1"/>
  <c r="F805"/>
  <c r="F804" s="1"/>
  <c r="F738"/>
  <c r="F737" s="1"/>
  <c r="F736" s="1"/>
  <c r="F735" s="1"/>
  <c r="F734" s="1"/>
  <c r="H724"/>
  <c r="H723" s="1"/>
  <c r="H722" s="1"/>
  <c r="H721" s="1"/>
  <c r="H720" s="1"/>
  <c r="G724"/>
  <c r="G723" s="1"/>
  <c r="G722" s="1"/>
  <c r="G721" s="1"/>
  <c r="G720" s="1"/>
  <c r="F724"/>
  <c r="F723" s="1"/>
  <c r="F722" s="1"/>
  <c r="F721" s="1"/>
  <c r="F720" s="1"/>
  <c r="H73"/>
  <c r="H72" s="1"/>
  <c r="H71" s="1"/>
  <c r="H70" s="1"/>
  <c r="H69" s="1"/>
  <c r="G73"/>
  <c r="G72" s="1"/>
  <c r="G71" s="1"/>
  <c r="G70" s="1"/>
  <c r="G69" s="1"/>
  <c r="F73"/>
  <c r="F72" s="1"/>
  <c r="F71" s="1"/>
  <c r="F70" s="1"/>
  <c r="F69" s="1"/>
  <c r="F641"/>
  <c r="F645"/>
  <c r="F647"/>
  <c r="F650"/>
  <c r="F649" s="1"/>
  <c r="F655"/>
  <c r="F654" s="1"/>
  <c r="F658"/>
  <c r="F657" s="1"/>
  <c r="G641"/>
  <c r="G645"/>
  <c r="G647"/>
  <c r="G650"/>
  <c r="G649" s="1"/>
  <c r="G655"/>
  <c r="G654" s="1"/>
  <c r="G663"/>
  <c r="H641"/>
  <c r="H645"/>
  <c r="H647"/>
  <c r="H650"/>
  <c r="H649" s="1"/>
  <c r="H655"/>
  <c r="H654" s="1"/>
  <c r="H663"/>
  <c r="F663"/>
  <c r="G821"/>
  <c r="G820" s="1"/>
  <c r="G783"/>
  <c r="G782" s="1"/>
  <c r="G786"/>
  <c r="G785" s="1"/>
  <c r="G794"/>
  <c r="G793" s="1"/>
  <c r="G797"/>
  <c r="G796" s="1"/>
  <c r="G729"/>
  <c r="G728" s="1"/>
  <c r="G727" s="1"/>
  <c r="G744"/>
  <c r="G743" s="1"/>
  <c r="G747"/>
  <c r="G746" s="1"/>
  <c r="G753"/>
  <c r="G752" s="1"/>
  <c r="G751" s="1"/>
  <c r="G750" s="1"/>
  <c r="G749" s="1"/>
  <c r="G758"/>
  <c r="G757" s="1"/>
  <c r="G756" s="1"/>
  <c r="G755" s="1"/>
  <c r="G765"/>
  <c r="G764" s="1"/>
  <c r="G763" s="1"/>
  <c r="G762" s="1"/>
  <c r="G761" s="1"/>
  <c r="G775"/>
  <c r="G774" s="1"/>
  <c r="G772"/>
  <c r="G771" s="1"/>
  <c r="G576"/>
  <c r="G575" s="1"/>
  <c r="G574" s="1"/>
  <c r="G573" s="1"/>
  <c r="G596"/>
  <c r="G595" s="1"/>
  <c r="G602"/>
  <c r="G601" s="1"/>
  <c r="G612"/>
  <c r="G611" s="1"/>
  <c r="G316"/>
  <c r="G218"/>
  <c r="G217" s="1"/>
  <c r="G224"/>
  <c r="G223" s="1"/>
  <c r="G222" s="1"/>
  <c r="G221" s="1"/>
  <c r="G220" s="1"/>
  <c r="G270"/>
  <c r="G276"/>
  <c r="G275" s="1"/>
  <c r="G274" s="1"/>
  <c r="G280"/>
  <c r="G279" s="1"/>
  <c r="G282"/>
  <c r="G287"/>
  <c r="G286" s="1"/>
  <c r="G285" s="1"/>
  <c r="G293"/>
  <c r="G292" s="1"/>
  <c r="G296"/>
  <c r="G295" s="1"/>
  <c r="G299"/>
  <c r="G298" s="1"/>
  <c r="G305"/>
  <c r="G304" s="1"/>
  <c r="G302"/>
  <c r="G301" s="1"/>
  <c r="G309"/>
  <c r="G308" s="1"/>
  <c r="G307" s="1"/>
  <c r="G311"/>
  <c r="G186"/>
  <c r="G190"/>
  <c r="G79"/>
  <c r="G78" s="1"/>
  <c r="G84"/>
  <c r="G88"/>
  <c r="G90"/>
  <c r="G93"/>
  <c r="G92" s="1"/>
  <c r="G98"/>
  <c r="G101"/>
  <c r="G112"/>
  <c r="G109" s="1"/>
  <c r="G125"/>
  <c r="G129"/>
  <c r="G134"/>
  <c r="G150"/>
  <c r="G149" s="1"/>
  <c r="G153"/>
  <c r="G155"/>
  <c r="G175"/>
  <c r="G172"/>
  <c r="G818"/>
  <c r="G817" s="1"/>
  <c r="G816" s="1"/>
  <c r="G815" s="1"/>
  <c r="G814" s="1"/>
  <c r="G813" s="1"/>
  <c r="H821"/>
  <c r="H820" s="1"/>
  <c r="H783"/>
  <c r="H782" s="1"/>
  <c r="H786"/>
  <c r="H785" s="1"/>
  <c r="H794"/>
  <c r="H793" s="1"/>
  <c r="H797"/>
  <c r="H796" s="1"/>
  <c r="H729"/>
  <c r="H728" s="1"/>
  <c r="H727" s="1"/>
  <c r="H744"/>
  <c r="H743" s="1"/>
  <c r="H747"/>
  <c r="H746" s="1"/>
  <c r="H753"/>
  <c r="H752" s="1"/>
  <c r="H751" s="1"/>
  <c r="H750" s="1"/>
  <c r="H749" s="1"/>
  <c r="H758"/>
  <c r="H757" s="1"/>
  <c r="H756" s="1"/>
  <c r="H755" s="1"/>
  <c r="H765"/>
  <c r="H764" s="1"/>
  <c r="H763" s="1"/>
  <c r="H762" s="1"/>
  <c r="H761" s="1"/>
  <c r="H775"/>
  <c r="H774" s="1"/>
  <c r="H772"/>
  <c r="H771" s="1"/>
  <c r="H577"/>
  <c r="H576" s="1"/>
  <c r="H575" s="1"/>
  <c r="H574" s="1"/>
  <c r="H573" s="1"/>
  <c r="H596"/>
  <c r="H595" s="1"/>
  <c r="H602"/>
  <c r="H601" s="1"/>
  <c r="H612"/>
  <c r="H611" s="1"/>
  <c r="H316"/>
  <c r="H218"/>
  <c r="H217" s="1"/>
  <c r="H224"/>
  <c r="H223" s="1"/>
  <c r="H222" s="1"/>
  <c r="H221" s="1"/>
  <c r="H220" s="1"/>
  <c r="H270"/>
  <c r="H276"/>
  <c r="H275" s="1"/>
  <c r="H274" s="1"/>
  <c r="H280"/>
  <c r="H279" s="1"/>
  <c r="H282"/>
  <c r="H287"/>
  <c r="H286" s="1"/>
  <c r="H285" s="1"/>
  <c r="H293"/>
  <c r="H292" s="1"/>
  <c r="H296"/>
  <c r="H295" s="1"/>
  <c r="H299"/>
  <c r="H298" s="1"/>
  <c r="H305"/>
  <c r="H304" s="1"/>
  <c r="H302"/>
  <c r="H301" s="1"/>
  <c r="H309"/>
  <c r="H308" s="1"/>
  <c r="H307" s="1"/>
  <c r="H311"/>
  <c r="H186"/>
  <c r="H190"/>
  <c r="H79"/>
  <c r="H78" s="1"/>
  <c r="H84"/>
  <c r="H88"/>
  <c r="H90"/>
  <c r="H93"/>
  <c r="H92" s="1"/>
  <c r="H98"/>
  <c r="H101"/>
  <c r="H112"/>
  <c r="H111" s="1"/>
  <c r="H125"/>
  <c r="H129"/>
  <c r="H134"/>
  <c r="H150"/>
  <c r="H149" s="1"/>
  <c r="H153"/>
  <c r="H155"/>
  <c r="H175"/>
  <c r="H172"/>
  <c r="H818"/>
  <c r="H817" s="1"/>
  <c r="H816" s="1"/>
  <c r="H815" s="1"/>
  <c r="H814" s="1"/>
  <c r="H813" s="1"/>
  <c r="F783"/>
  <c r="F782" s="1"/>
  <c r="F786"/>
  <c r="F785" s="1"/>
  <c r="F794"/>
  <c r="F793" s="1"/>
  <c r="F797"/>
  <c r="F796" s="1"/>
  <c r="F729"/>
  <c r="F728" s="1"/>
  <c r="F727" s="1"/>
  <c r="F744"/>
  <c r="F743" s="1"/>
  <c r="F747"/>
  <c r="F746" s="1"/>
  <c r="F753"/>
  <c r="F752" s="1"/>
  <c r="F751" s="1"/>
  <c r="F750" s="1"/>
  <c r="F749" s="1"/>
  <c r="F758"/>
  <c r="F757" s="1"/>
  <c r="F756" s="1"/>
  <c r="F755" s="1"/>
  <c r="F765"/>
  <c r="F764" s="1"/>
  <c r="F763" s="1"/>
  <c r="F762" s="1"/>
  <c r="F761" s="1"/>
  <c r="F775"/>
  <c r="F774" s="1"/>
  <c r="F772"/>
  <c r="F771" s="1"/>
  <c r="F576"/>
  <c r="F580"/>
  <c r="F579" s="1"/>
  <c r="F586"/>
  <c r="F585" s="1"/>
  <c r="F589"/>
  <c r="F588" s="1"/>
  <c r="F596"/>
  <c r="F595" s="1"/>
  <c r="F602"/>
  <c r="F601" s="1"/>
  <c r="F612"/>
  <c r="F611" s="1"/>
  <c r="F609"/>
  <c r="F608" s="1"/>
  <c r="F218"/>
  <c r="F217" s="1"/>
  <c r="F224"/>
  <c r="F223" s="1"/>
  <c r="F222" s="1"/>
  <c r="F221" s="1"/>
  <c r="F220" s="1"/>
  <c r="F270"/>
  <c r="F276"/>
  <c r="F275" s="1"/>
  <c r="F274" s="1"/>
  <c r="F280"/>
  <c r="F279" s="1"/>
  <c r="F282"/>
  <c r="F287"/>
  <c r="F286" s="1"/>
  <c r="F285" s="1"/>
  <c r="F293"/>
  <c r="F292" s="1"/>
  <c r="F296"/>
  <c r="F295" s="1"/>
  <c r="F299"/>
  <c r="F298" s="1"/>
  <c r="F305"/>
  <c r="F304" s="1"/>
  <c r="F302"/>
  <c r="F301" s="1"/>
  <c r="F309"/>
  <c r="F308" s="1"/>
  <c r="F307" s="1"/>
  <c r="F311"/>
  <c r="F186"/>
  <c r="F190"/>
  <c r="F79"/>
  <c r="F78" s="1"/>
  <c r="F84"/>
  <c r="F88"/>
  <c r="F90"/>
  <c r="F93"/>
  <c r="F92" s="1"/>
  <c r="F98"/>
  <c r="F101"/>
  <c r="F107"/>
  <c r="F106" s="1"/>
  <c r="F105" s="1"/>
  <c r="F104" s="1"/>
  <c r="F103" s="1"/>
  <c r="F112"/>
  <c r="F109" s="1"/>
  <c r="F125"/>
  <c r="F129"/>
  <c r="F134"/>
  <c r="F150"/>
  <c r="F149" s="1"/>
  <c r="F153"/>
  <c r="F155"/>
  <c r="F168"/>
  <c r="F167" s="1"/>
  <c r="F158"/>
  <c r="F157" s="1"/>
  <c r="F175"/>
  <c r="F172"/>
  <c r="F818"/>
  <c r="F817" s="1"/>
  <c r="F816" s="1"/>
  <c r="F815" s="1"/>
  <c r="F814" s="1"/>
  <c r="F813" s="1"/>
  <c r="G133"/>
  <c r="H133"/>
  <c r="F133"/>
  <c r="H767"/>
  <c r="G767"/>
  <c r="F767"/>
  <c r="H731"/>
  <c r="H730" s="1"/>
  <c r="G731"/>
  <c r="G730" s="1"/>
  <c r="F731"/>
  <c r="F730" s="1"/>
  <c r="H580"/>
  <c r="H579" s="1"/>
  <c r="G580"/>
  <c r="G579" s="1"/>
  <c r="H314"/>
  <c r="H312" s="1"/>
  <c r="G314"/>
  <c r="G312" s="1"/>
  <c r="F314"/>
  <c r="F312" s="1"/>
  <c r="H283"/>
  <c r="G283"/>
  <c r="F283"/>
  <c r="H272"/>
  <c r="G272"/>
  <c r="F272"/>
  <c r="E42" i="3"/>
  <c r="E52"/>
  <c r="F42"/>
  <c r="F52"/>
  <c r="E56" l="1"/>
  <c r="F56"/>
  <c r="H407" i="5"/>
  <c r="H406" s="1"/>
  <c r="H405" s="1"/>
  <c r="F615"/>
  <c r="F614" s="1"/>
  <c r="F228"/>
  <c r="F227" s="1"/>
  <c r="F226" s="1"/>
  <c r="G407"/>
  <c r="G406" s="1"/>
  <c r="G405" s="1"/>
  <c r="F407"/>
  <c r="F406" s="1"/>
  <c r="F405" s="1"/>
  <c r="F822"/>
  <c r="F821" s="1"/>
  <c r="F820" s="1"/>
  <c r="F672"/>
  <c r="F671" s="1"/>
  <c r="F317"/>
  <c r="F359"/>
  <c r="F358" s="1"/>
  <c r="F357" s="1"/>
  <c r="F42"/>
  <c r="F41" s="1"/>
  <c r="G42"/>
  <c r="G41" s="1"/>
  <c r="F124"/>
  <c r="F123" s="1"/>
  <c r="F781"/>
  <c r="F780" s="1"/>
  <c r="G662"/>
  <c r="G661" s="1"/>
  <c r="G660" s="1"/>
  <c r="G111"/>
  <c r="G185"/>
  <c r="G184" s="1"/>
  <c r="G183" s="1"/>
  <c r="G182" s="1"/>
  <c r="H152"/>
  <c r="G110"/>
  <c r="G97"/>
  <c r="G96" s="1"/>
  <c r="G83"/>
  <c r="G77" s="1"/>
  <c r="F662"/>
  <c r="F661" s="1"/>
  <c r="F660" s="1"/>
  <c r="G313"/>
  <c r="H110"/>
  <c r="H185"/>
  <c r="H184" s="1"/>
  <c r="H183" s="1"/>
  <c r="H182" s="1"/>
  <c r="G124"/>
  <c r="G123" s="1"/>
  <c r="H97"/>
  <c r="H96" s="1"/>
  <c r="H83"/>
  <c r="H77" s="1"/>
  <c r="G171"/>
  <c r="G170" s="1"/>
  <c r="G152"/>
  <c r="H662"/>
  <c r="H661" s="1"/>
  <c r="H660" s="1"/>
  <c r="H640"/>
  <c r="H639" s="1"/>
  <c r="H638" s="1"/>
  <c r="H637" s="1"/>
  <c r="G640"/>
  <c r="G639" s="1"/>
  <c r="G638" s="1"/>
  <c r="G637" s="1"/>
  <c r="F640"/>
  <c r="F639" s="1"/>
  <c r="F638" s="1"/>
  <c r="F637" s="1"/>
  <c r="F110"/>
  <c r="F111"/>
  <c r="F83"/>
  <c r="F77" s="1"/>
  <c r="F185"/>
  <c r="F184" s="1"/>
  <c r="F183" s="1"/>
  <c r="F182" s="1"/>
  <c r="H171"/>
  <c r="H170" s="1"/>
  <c r="H124"/>
  <c r="H123" s="1"/>
  <c r="F215"/>
  <c r="F216"/>
  <c r="F214"/>
  <c r="F213" s="1"/>
  <c r="H599"/>
  <c r="H598" s="1"/>
  <c r="H600"/>
  <c r="F97"/>
  <c r="F96" s="1"/>
  <c r="F607"/>
  <c r="F606" s="1"/>
  <c r="F605" s="1"/>
  <c r="G781"/>
  <c r="G780" s="1"/>
  <c r="H109"/>
  <c r="H278"/>
  <c r="H269" s="1"/>
  <c r="H268" s="1"/>
  <c r="F313"/>
  <c r="F594"/>
  <c r="F593"/>
  <c r="F592" s="1"/>
  <c r="F152"/>
  <c r="F770"/>
  <c r="F769" s="1"/>
  <c r="F760" s="1"/>
  <c r="F171"/>
  <c r="F170" s="1"/>
  <c r="H313"/>
  <c r="H670"/>
  <c r="H669" s="1"/>
  <c r="F192"/>
  <c r="F584"/>
  <c r="F583" s="1"/>
  <c r="F582" s="1"/>
  <c r="F600"/>
  <c r="F599"/>
  <c r="F598" s="1"/>
  <c r="G215"/>
  <c r="G216"/>
  <c r="G214"/>
  <c r="G213" s="1"/>
  <c r="G742"/>
  <c r="G741" s="1"/>
  <c r="G740" s="1"/>
  <c r="G733" s="1"/>
  <c r="F575"/>
  <c r="F574" s="1"/>
  <c r="F573" s="1"/>
  <c r="G278"/>
  <c r="G269" s="1"/>
  <c r="G268" s="1"/>
  <c r="G670"/>
  <c r="G669" s="1"/>
  <c r="F278"/>
  <c r="F269" s="1"/>
  <c r="F268" s="1"/>
  <c r="H192"/>
  <c r="F803"/>
  <c r="F802" s="1"/>
  <c r="F801" s="1"/>
  <c r="F800" s="1"/>
  <c r="F799" s="1"/>
  <c r="F742"/>
  <c r="F741" s="1"/>
  <c r="F740" s="1"/>
  <c r="F733" s="1"/>
  <c r="H770"/>
  <c r="H769" s="1"/>
  <c r="H760" s="1"/>
  <c r="H742"/>
  <c r="H741" s="1"/>
  <c r="H740" s="1"/>
  <c r="H733" s="1"/>
  <c r="G770"/>
  <c r="G769" s="1"/>
  <c r="G760" s="1"/>
  <c r="H593"/>
  <c r="H592" s="1"/>
  <c r="H594"/>
  <c r="H792"/>
  <c r="H791"/>
  <c r="G607"/>
  <c r="G606"/>
  <c r="G605" s="1"/>
  <c r="H291"/>
  <c r="H290" s="1"/>
  <c r="H289" s="1"/>
  <c r="H216"/>
  <c r="H215"/>
  <c r="H214"/>
  <c r="H213" s="1"/>
  <c r="H606"/>
  <c r="H605" s="1"/>
  <c r="H607"/>
  <c r="G791"/>
  <c r="G792"/>
  <c r="G192"/>
  <c r="F791"/>
  <c r="F792"/>
  <c r="H781"/>
  <c r="H780" s="1"/>
  <c r="G594"/>
  <c r="G593"/>
  <c r="G592" s="1"/>
  <c r="G599"/>
  <c r="G598" s="1"/>
  <c r="G600"/>
  <c r="F291"/>
  <c r="F290" s="1"/>
  <c r="F289" s="1"/>
  <c r="G291"/>
  <c r="G290" s="1"/>
  <c r="G289" s="1"/>
  <c r="F316" l="1"/>
  <c r="G636"/>
  <c r="H76"/>
  <c r="H75" s="1"/>
  <c r="F636"/>
  <c r="G181"/>
  <c r="H181"/>
  <c r="G502"/>
  <c r="H138"/>
  <c r="H122" s="1"/>
  <c r="H115" s="1"/>
  <c r="F779"/>
  <c r="F778" s="1"/>
  <c r="F777" s="1"/>
  <c r="H502"/>
  <c r="F604"/>
  <c r="G138"/>
  <c r="G122" s="1"/>
  <c r="G115" s="1"/>
  <c r="G76"/>
  <c r="G75" s="1"/>
  <c r="F670"/>
  <c r="F669" s="1"/>
  <c r="F138"/>
  <c r="F122" s="1"/>
  <c r="F115" s="1"/>
  <c r="F76"/>
  <c r="F75" s="1"/>
  <c r="H636"/>
  <c r="F726"/>
  <c r="G779"/>
  <c r="G778" s="1"/>
  <c r="G777" s="1"/>
  <c r="F181"/>
  <c r="H591"/>
  <c r="H726"/>
  <c r="F591"/>
  <c r="F502"/>
  <c r="G604"/>
  <c r="H267"/>
  <c r="H212" s="1"/>
  <c r="G726"/>
  <c r="H604"/>
  <c r="F267"/>
  <c r="H779"/>
  <c r="H778" s="1"/>
  <c r="H777" s="1"/>
  <c r="G591"/>
  <c r="G267"/>
  <c r="G212" s="1"/>
  <c r="H15" l="1"/>
  <c r="G15"/>
  <c r="F212"/>
  <c r="F15"/>
  <c r="H356"/>
  <c r="F356"/>
  <c r="G356"/>
  <c r="H830" l="1"/>
  <c r="G830"/>
  <c r="F830"/>
</calcChain>
</file>

<file path=xl/sharedStrings.xml><?xml version="1.0" encoding="utf-8"?>
<sst xmlns="http://schemas.openxmlformats.org/spreadsheetml/2006/main" count="11315" uniqueCount="887">
  <si>
    <t>Процентные платежи по долговым обязательствам муниципального района</t>
  </si>
  <si>
    <t xml:space="preserve">Обслуживание  государственного (муниципального) долга </t>
  </si>
  <si>
    <t>9940020110</t>
  </si>
  <si>
    <t>1010220030</t>
  </si>
  <si>
    <t>Оплата задолженности по строительству объекта теплоэнергетического комплекса д.Ручьи</t>
  </si>
  <si>
    <t>1010220040</t>
  </si>
  <si>
    <t>Оплата задолженности по финансированию затрат по объектам теплоэнергетических комплексов с. Городня</t>
  </si>
  <si>
    <t>1010220050</t>
  </si>
  <si>
    <t>Выполнение работ по объектам теплоэнергетического комплекса д. Ручьи</t>
  </si>
  <si>
    <t>1010220060</t>
  </si>
  <si>
    <t>Выполнение работ по объектам теплоэнергетического комплекса с. Городня</t>
  </si>
  <si>
    <t>9940020800</t>
  </si>
  <si>
    <t>Финансовое обеспечение затрат муниципальным унитарным предприятиям Конаковского района по содержанию, текущему ремонту, капитальному ремонту и эксплуатации муниципального имущества</t>
  </si>
  <si>
    <t>Расходы на модернизацию объектов теплоэнергетических комплексов  Конаковского района</t>
  </si>
  <si>
    <t>Социальное обеспечение и иные выплаты населению</t>
  </si>
  <si>
    <t>ИТОГО</t>
  </si>
  <si>
    <t>р</t>
  </si>
  <si>
    <t>П</t>
  </si>
  <si>
    <t>Наименование</t>
  </si>
  <si>
    <t>1</t>
  </si>
  <si>
    <t>2</t>
  </si>
  <si>
    <t>Общегосударственные вопросы</t>
  </si>
  <si>
    <t>06</t>
  </si>
  <si>
    <t>13</t>
  </si>
  <si>
    <t>Другие общегосударственные вопросы</t>
  </si>
  <si>
    <t>Органы юстиции</t>
  </si>
  <si>
    <t>05</t>
  </si>
  <si>
    <t>Другие вопросы в области национальной экономики</t>
  </si>
  <si>
    <t>Пенсионное обеспечение</t>
  </si>
  <si>
    <t>Охрана семьи и детства</t>
  </si>
  <si>
    <t>06201L4970</t>
  </si>
  <si>
    <t>Реализация мероприятий по обеспечению жильем молодых семей</t>
  </si>
  <si>
    <t xml:space="preserve">Функционирование законодательных  (представительных) органов государственной власти и представительных органов муниципальных образований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</si>
  <si>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</si>
  <si>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Дорожное хозяйство (дорожные фонды)</t>
  </si>
  <si>
    <t>Профессиональная подготовка, переподготовка и повышение квалификации</t>
  </si>
  <si>
    <t xml:space="preserve">Культура, кинематография </t>
  </si>
  <si>
    <t>Другие вопросы в области средств массовой информации</t>
  </si>
  <si>
    <t>0210300000</t>
  </si>
  <si>
    <t>0300000000</t>
  </si>
  <si>
    <t>0310000000</t>
  </si>
  <si>
    <t>0310100000</t>
  </si>
  <si>
    <t>0310200000</t>
  </si>
  <si>
    <t>0800000000</t>
  </si>
  <si>
    <t>0810000000</t>
  </si>
  <si>
    <t>0810200000</t>
  </si>
  <si>
    <t>0810300000</t>
  </si>
  <si>
    <t>Предоставление субсидий индивидуальным предпринимателям- производителям товаров, работ и услуг в целях возмещения части затрат на приобретение патента</t>
  </si>
  <si>
    <t>0810400000</t>
  </si>
  <si>
    <t>Предоставление субсидий субъектам малого и среднего предпринимательства -производителям товаров, работ и услуг в целях возмещения части затрат на создание новых рабочих мест</t>
  </si>
  <si>
    <t>Фонд оплаты труда казенных учреждений</t>
  </si>
  <si>
    <t>0210320030</t>
  </si>
  <si>
    <t xml:space="preserve">                     Конаковского района от 21.12.2017 №362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</si>
  <si>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</si>
  <si>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Фонд оплаты труда работников центрального аппарата представительных органов местного самоуправления, не являющихся муниципальными служащими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</si>
  <si>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</si>
  <si>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 xml:space="preserve">Защита населения и территории от чрезвычайных ситуаций природного и техногенного характера, гражданская оборона </t>
  </si>
  <si>
    <t>Культура, кинематография</t>
  </si>
  <si>
    <t>Функционирование законодательных  (представительных) органов государственной власти и представительных органов муниципальных образований</t>
  </si>
  <si>
    <t>3</t>
  </si>
  <si>
    <t>4</t>
  </si>
  <si>
    <t>870</t>
  </si>
  <si>
    <t xml:space="preserve">Расходы на обеспечение деятельности представительных и исполнительных органов местного самоуправления </t>
  </si>
  <si>
    <t>Пособия, компенсации, меры социальной поддержки по публичным нормативным  обязательствам.</t>
  </si>
  <si>
    <t>Расходы на обеспечение деятельности представительных и исполнительных органов местного самоуправления</t>
  </si>
  <si>
    <t>Обеспечение деятельности  органов финансового (финансово-бюджетного) надзора муниципального района</t>
  </si>
  <si>
    <t>Резервные средства</t>
  </si>
  <si>
    <t>Расходы не включенные в муниципальные программы</t>
  </si>
  <si>
    <t>Расходы на отдельные мероприятия за счет целевых межбюджетных трансфертов</t>
  </si>
  <si>
    <t>Национальная безопасность и правоохранительная деятельность</t>
  </si>
  <si>
    <t>Сельское хозяйство</t>
  </si>
  <si>
    <t>Проведение ремонтных работ и противопожарных мероприятий в образовательных учреждениях</t>
  </si>
  <si>
    <t>Создание условий для предоставления транспортных услуг населению и организации транспортного обслуживания населения между поселениями в границах муниципального района в части обеспечения подвоза учащихся, проживающих в сельской местности, к месту обучения и обратно за счет средств областного бюджета</t>
  </si>
  <si>
    <t>0120210250</t>
  </si>
  <si>
    <t>0120410230</t>
  </si>
  <si>
    <t>Организация обеспечения учащихся начальных классов муниципальных общеобразовательных организаций горячим питанием за счет средств областного бюджета</t>
  </si>
  <si>
    <t>0150110240</t>
  </si>
  <si>
    <t>Организация отдыха детей в каникулярное время за счет средств областного бюджета</t>
  </si>
  <si>
    <t>9950010820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</si>
  <si>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Тверской области</t>
  </si>
  <si>
    <t>Задача 3 "Создание современной системы оценки индивидуальных образовательных достижений обучающихся"</t>
  </si>
  <si>
    <t>0120310660</t>
  </si>
  <si>
    <t xml:space="preserve">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«Нас пригласили во Дворец!» </t>
  </si>
  <si>
    <t>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«Нас пригласили во Дворец!» за счет средств бюджета Конаковского района</t>
  </si>
  <si>
    <t>01203S0660</t>
  </si>
  <si>
    <t>0120300000</t>
  </si>
  <si>
    <t>0320220010</t>
  </si>
  <si>
    <t>Осуществление МО "Конаковский район" Тверской области дорожной деятельности в отношении автомобильных дорог местного значения вне границ населенных пунктов в границах Конаковского района Тверской области</t>
  </si>
  <si>
    <t>Задача 2 "Содержание автомобильных дорог общего пользования местного значения вне границ населенных пунктов в границах МО "Конаковский район" Тверской области"</t>
  </si>
  <si>
    <t>0320200000</t>
  </si>
  <si>
    <t xml:space="preserve">Организация подвоза учащихся школ, проживающих в сельской местности, к месту обучения и обратно </t>
  </si>
  <si>
    <t>МП "Развитие туризма в Конаковском районе" на 2018-2022 годы</t>
  </si>
  <si>
    <t>Задача 1 "Развитие внутреннего туризма"</t>
  </si>
  <si>
    <t>Организация и проведение конференций, круглых столов и т.д.</t>
  </si>
  <si>
    <t>Проведение конкурса "Лучший экскурсионный маршрут по Конаковскому району"</t>
  </si>
  <si>
    <t>Задача 2 "Продвижение тематики "гостеприимства" в Конаковском районе, повышение качества предоставляемых услуг</t>
  </si>
  <si>
    <t>Организация и проведение конкурса "Лучший в туризме" в трех номинациях (отели, предприятия общественного питания, туристические агентства"</t>
  </si>
  <si>
    <t>МП «Муниципальное управление и гражданское общество Конаковского района» на 2018-2022 годы</t>
  </si>
  <si>
    <t>МП "Развитие малого и среднего предпринимательства в Конаковском районе" на 2018-2022 годы</t>
  </si>
  <si>
    <t>Подпрограмма 1 "Содействие развитию субъектов малого и среднего предпринимательства в Конаковском районе"</t>
  </si>
  <si>
    <t>Задача 1 "Развитие форм и методов взаимодействия муниципальной власти и бизнес-сообщества"</t>
  </si>
  <si>
    <t>Проведение семинаров, "круглых столов", совещаний по актуальным проблемам предпринимательства</t>
  </si>
  <si>
    <t>Задача 2 "Создание положительного имиджа предпринимателей"</t>
  </si>
  <si>
    <t>0810100000</t>
  </si>
  <si>
    <t>Организация и проведение ежегодного конкурса "Предприниматель года"</t>
  </si>
  <si>
    <t>Задача 3 "Расширение доступа субъектов малого и среднего предпринимательства к финансовым ресурсам"</t>
  </si>
  <si>
    <t>Предоставление грантов начинающим предпринимателям на организацию собственного дела</t>
  </si>
  <si>
    <t>МП «Молодежь Конаковского района» на 2018-2022 годы</t>
  </si>
  <si>
    <t>Подпрограмма 1 «Организация и проведение мероприятий направленное на патриотическое, гражданское и   духовно-нравственное воспитание молодых граждан»</t>
  </si>
  <si>
    <t>Задача 2 "Поддержка эффективных моделей  и форм вовлечение молодежи в трудовую деятельность. Организация оздоровления, отдыха и занятости несовершеннолетних"</t>
  </si>
  <si>
    <t>Задача 1 "Содействие в решении жилищных проблем  молодых семей"</t>
  </si>
  <si>
    <t>МП "Развитие системы образования в Конаковском районе» на 2018-2022 годы</t>
  </si>
  <si>
    <t>Подпрограмма 1 "Развитие дошкольного образования"</t>
  </si>
  <si>
    <t>Предоставление компенсации по найму жилого помещения педагогическим работникам муниципальных образовательных организаций</t>
  </si>
  <si>
    <t>Обеспечение профессиональной подготовки, переподготовки и повышение квалификации</t>
  </si>
  <si>
    <t>Проведение оздоровительной кампании детей</t>
  </si>
  <si>
    <t>Организация проведения спортивно-массовых мероприятий, направленных на физическое воспитание детей, подростков и молодежи и взрослого населения; привлечение к спортивному, здоровому образу жизни взрослого населения, инвалидов и ветеранов Конаковского района в рамках календарного плана спортивно-массовых мероприятий на текущий год</t>
  </si>
  <si>
    <t>Задача 1 "Развитие детско-юношеского спорта в системе муниципальных УДО и других учреждений спортивной направленности"</t>
  </si>
  <si>
    <t>Участие спортсменов УДО в официальных областных спортивно-массовых мероприятиях, соревнованиях, открытых, традиционных и всероссийских турнирах, в рамках районного и областного календаря или согласно вызова на соревнования</t>
  </si>
  <si>
    <t>322</t>
  </si>
  <si>
    <t>Субсидии гражданам на приобретение жилья</t>
  </si>
  <si>
    <t>ппп</t>
  </si>
  <si>
    <t>730</t>
  </si>
  <si>
    <t>Собрание депутатов Конаковского района</t>
  </si>
  <si>
    <t>Комитет по управлению имуществом и земельным отношениям администрации Конаковского района</t>
  </si>
  <si>
    <t>Управление финансов администрации Конаковского района</t>
  </si>
  <si>
    <t>МКУ Контрольно-ревизионная комиссия Конаковского района</t>
  </si>
  <si>
    <t>Функционирование высшего должностного лица субъекта Российской Федерации и муниципального образования</t>
  </si>
  <si>
    <t>Осуществление отдельных государственных полномочий по компенсации расходов на оплату жилых помещений, отопления и освещения педагогическим работникам муниципальных образовательных организаций Тверской области, проживающих и работающих в сельской местности</t>
  </si>
  <si>
    <t>9990000000</t>
  </si>
  <si>
    <t>9900000000</t>
  </si>
  <si>
    <t>Центральный аппарат исполнительных органов местного самоуправления муниципального района</t>
  </si>
  <si>
    <t>Глава местной администрации муниципального района</t>
  </si>
  <si>
    <t>0200000000</t>
  </si>
  <si>
    <t>0210000000</t>
  </si>
  <si>
    <t>0210100000</t>
  </si>
  <si>
    <t>Глава муниципального района</t>
  </si>
  <si>
    <t>Пособия, компенсации и иные социальные выплаты гражданам, кроме публичных нормативных  обязательств.</t>
  </si>
  <si>
    <t>0100000000</t>
  </si>
  <si>
    <t>0110000000</t>
  </si>
  <si>
    <t>0110100000</t>
  </si>
  <si>
    <t>0120000000</t>
  </si>
  <si>
    <t>0120100000</t>
  </si>
  <si>
    <t>0120400000</t>
  </si>
  <si>
    <t>0130000000</t>
  </si>
  <si>
    <t>0130100000</t>
  </si>
  <si>
    <t>0140000000</t>
  </si>
  <si>
    <t>0140100000</t>
  </si>
  <si>
    <t>0190000000</t>
  </si>
  <si>
    <t>0190100000</t>
  </si>
  <si>
    <t>Задача 1 "Повышение квалификации руководителей, педагогических работников образовательных учреждений"</t>
  </si>
  <si>
    <t>Задача 1 "Развитие инфраструктуры образовательных организаций, обеспечивающих равную доступность и повышение охвата детей услугами дополнительного образования"</t>
  </si>
  <si>
    <t>Подпрограмма 2 "Обеспечение доступности приоритетных  объектов и услуг в приоритетных сферах жизнедеятельности инвалидов и других маломобильных групп населения в МО "Конаковский район" Тверской области"</t>
  </si>
  <si>
    <t>Задача 2 "Повышение уровня доступности приоритетных  объектов и услуг в приоритетных сферах жизнедеятельности инвалидов и других МГН в Конаковском районе Тверской области"</t>
  </si>
  <si>
    <t>Оборудование социально-значимых объектов муниципальной собственности с целью обеспечения доступности для инвалидов и других МГН в учреждениях дополнительного образования детей</t>
  </si>
  <si>
    <t>Оборудование социально-значимых объектов муниципальной собственности с целью обеспечения доступности для инвалидов и других МГН в образовательных учреждениях</t>
  </si>
  <si>
    <t>Разработка проектно-сметной документации с целью обеспечения доступности для инвалидов и других МГН в учреждениях культуры</t>
  </si>
  <si>
    <t>Оборудование социально-значимых объектов муниципальной собственности с целью обеспечения доступности для инвалидов и других МГН в учреждениях культуры</t>
  </si>
  <si>
    <t xml:space="preserve">Задача 2 "Информирование населения Конаковского района о деятельности  органов   местного самоуправления, основных направлениях социально-экономического развития Конаковского   района  через электронные и печатные средства массовой информации"
</t>
  </si>
  <si>
    <t>Задача 1"Сохранение и развитие библиотечного  дела"</t>
  </si>
  <si>
    <t>Задача 2 "Культурно-досуговое обслуживание"</t>
  </si>
  <si>
    <t>Подпрограмма 2 "Реализация социально значимых проектов в сфере культуры"</t>
  </si>
  <si>
    <t>Задача 1 "Обеспечение многообразия художественной, творческой жизни МО "Конаковский район"</t>
  </si>
  <si>
    <t>Задача 1 "Создание условий, обеспечивающих современные требования к условиям и содержанию детей в дошкольных образовательных учреждениях"</t>
  </si>
  <si>
    <t>Организация питания детей в дошкольных образовательных учреждениях</t>
  </si>
  <si>
    <t>Задача 2 "Повышение эффективности деятельности дошкольных образовательных учреждений в условиях реализации федерального государственного образовательного стандарта дошкольного образования"</t>
  </si>
  <si>
    <t>Задача 3 "Укрепление материально-технической базы образовательных учреждений реализующих основную общеобразовательную программу дошкольного образования"</t>
  </si>
  <si>
    <t>Проведение ремонтных работ и противопожарных мероприятий в муниципальных дошкольных образовательных учреждениях</t>
  </si>
  <si>
    <t>0110300000</t>
  </si>
  <si>
    <t>Подпрограмма 2 "Развитие общего образования"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</si>
  <si>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бюджетных общеобразовательных учреждениях</t>
  </si>
  <si>
    <t>Задача 1 "Организация предоставления общедоступного  и бесплатного начального общего, основного общего и среднего общего образования муниципальными общеобразовательными организациями"</t>
  </si>
  <si>
    <t>Задача 4 "Обеспечение комплексной деятельности по сохранению и укреплению здоровья школьников, формирование основ здорового образа жизни"</t>
  </si>
  <si>
    <t>Организация обеспечения питанием учащихся в дошкольных группах общеобразовательных учреждений</t>
  </si>
  <si>
    <t>Подпрограмма 3 "Развитие дополнительного образования"</t>
  </si>
  <si>
    <t>Задача 2 "Формирование системы непрерывного вариативного дополнительного образования детей"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</si>
  <si>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</si>
  <si>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</si>
  <si>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выплату денежного содержания и иные выплаты работникам государственных (муниципальных) органов</t>
  </si>
  <si>
    <t>Проведение ремонтных работ и противопожарных мероприятий в  учреждениях дополнительного образования в сфере культуры</t>
  </si>
  <si>
    <t>Комплектование библиотечных фондов  муниципальных библиотек  Конаковского района</t>
  </si>
  <si>
    <t>Финансовое обеспечение реализации государственных полномочий по созданию, исполнению полномочий  и  обеспечению деятельности комиссий по делам несовершеннолетних</t>
  </si>
  <si>
    <t>9920000000</t>
  </si>
  <si>
    <t xml:space="preserve">Резервные фонды исполнительных органов  </t>
  </si>
  <si>
    <t>Пособия, компенсации меры социальной поддержки по публичным нормативным  обязательствам</t>
  </si>
  <si>
    <t>0220000000</t>
  </si>
  <si>
    <t>0220100000</t>
  </si>
  <si>
    <t>0210200000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</si>
  <si>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</si>
  <si>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Расходы на оказание финансовой поддержки общественным объединениям инвалидов, ветеранов войны, труда, военной службы, воинов интернационалистов
</t>
  </si>
  <si>
    <t>МУНИЦИПАЛЬНЫЕ ПРОГРАММЫ</t>
  </si>
  <si>
    <t>МП «Развитие отрасли «Культура» МО «Конаковский район» Тверской области на 2018-2022 годы</t>
  </si>
  <si>
    <t>Обслуживание государственного и муниципального долга</t>
  </si>
  <si>
    <t>Иные межбюджетные трансферты на финансовое оздоровление поселений, входящих в состав Конаковского района</t>
  </si>
  <si>
    <t>Развертывание системы обеспечения вызовов экстренных оперативных служб по единому номеру "112"</t>
  </si>
  <si>
    <t>5</t>
  </si>
  <si>
    <t>6</t>
  </si>
  <si>
    <t>Реализация расходных обязательств МО"Конаковский район"по поддержки редакций районных газет за счет средств местного бюджета</t>
  </si>
  <si>
    <t>Осуществление МО "Конаковский район" Тверской области отдельных государственных полномочий по содержанию дорог общего пользования регионального и межмуниципального значения 3 класса</t>
  </si>
  <si>
    <t>МП " Развитие физической культуры и спорта в Конаковском районе" на 2018-2022 годы</t>
  </si>
  <si>
    <t>Подпрограмма 1 "Массовая физкультурно-оздоровительная и спортивная работа»</t>
  </si>
  <si>
    <t>Задача1 "Развитие массового спорта и физкультурно-оздоровительного движения среди всех возрастных групп и категорий населения Конаковского района, включая лиц с ограниченными физическими возможностями и инвалидов"</t>
  </si>
  <si>
    <t>Осуществление органами местного самоуправления отдельных государственных полномочий Тверской области по организации проведения на территории Тверской области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</si>
  <si>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Капитальные вложения в объекты недвижимого имущества государственной (муниципальной) собственности</t>
  </si>
  <si>
    <t>Закон Тверской области</t>
  </si>
  <si>
    <t>132-ЗО</t>
  </si>
  <si>
    <t xml:space="preserve"> О наделении органов местного самоуправления Тверской области отдельными государственными полномочиями Тверской области по предоставлению компенсации расходов на оплату жилых помещений, отопления и освещения отдельным категориям педагогических работников, проживающим и работающим в сельских населенных пунктах, рабочих поселках (поселках городского типа)</t>
  </si>
  <si>
    <t>Реализация мероприятий по обращениям, поступающим к депутатам  Собрания депутатов Конаковского района</t>
  </si>
  <si>
    <t>Внедрение Всероссийского физкультурно- спортивного комплекса  "Готов к труду и обороне" на территории Конаковского района</t>
  </si>
  <si>
    <t>0110200000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</si>
  <si>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</si>
  <si>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0130110690</t>
  </si>
  <si>
    <t>01301S0690</t>
  </si>
  <si>
    <t>02101S0680</t>
  </si>
  <si>
    <t>Повышение заработной платы работникам библиотек Конаковского района за счет средств местного бюджета</t>
  </si>
  <si>
    <t>Повышение заработной платы работникам муниципальных библиотек Конаковского района за счет средств обласного бюджета</t>
  </si>
  <si>
    <t>0210110680</t>
  </si>
  <si>
    <t>0210210680</t>
  </si>
  <si>
    <t>02102S0680</t>
  </si>
  <si>
    <t>Повышение заработной платы работникам культурно-досуговых учреждений Конаковского района за счет средств местного бюджета</t>
  </si>
  <si>
    <t>Повышение заработной платы работникам культурно-досуговых учреждений Конаковского района за счет средств областного бюджета</t>
  </si>
  <si>
    <t>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</si>
  <si>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Расходы, связанные с проведением мероприятий и прочие расходы</t>
  </si>
  <si>
    <t>Задача 1 "Содействие развитию гражданско-патриотического и  духовно- нравственного воспитания молодежи, условий для вовлечение молодежи в общественно-политическую, социальную и культурную жизнь общества, для формирования здорового образа жизни, профилактики асоциальных явлений»</t>
  </si>
  <si>
    <t>Обеспечение содержания функционирования ЕДДС Конаковского района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</si>
  <si>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</si>
  <si>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                                                к решению Собрания депутатов</t>
  </si>
  <si>
    <t>0720200000</t>
  </si>
  <si>
    <t>№ п\п</t>
  </si>
  <si>
    <t>Наименование публичного нормативного обязательства</t>
  </si>
  <si>
    <t>Культурно-досуговое обслуживание муниципальным бюджетным учреждением культуры МО "Конаковский район"</t>
  </si>
  <si>
    <t>ЦСР</t>
  </si>
  <si>
    <t>Выплаты ежемесячной пенсии за выслугу лет к трудовой пенсии по старости (инвалидности) муниципальным служащим</t>
  </si>
  <si>
    <t>Решение Собрания депутатов Конаковского района</t>
  </si>
  <si>
    <t>тыс.руб</t>
  </si>
  <si>
    <t>Реквизиты нормативно-правового акта</t>
  </si>
  <si>
    <t>0710000000</t>
  </si>
  <si>
    <t>0710100000</t>
  </si>
  <si>
    <t>Постановление администрации Конаковского района</t>
  </si>
  <si>
    <t>03.12.         2010г.</t>
  </si>
  <si>
    <t>Прочая закупка товаров, работ и услуг для государственных (муниципальных) нужд</t>
  </si>
  <si>
    <t>"Положение о порядке установления и выплаты ежемесячной пенсии за выслугу лет к трудовой пенсии по старости (инвалидности) муниципальным служащим муниципального образования Конаковский район"</t>
  </si>
  <si>
    <t>ВСЕГО</t>
  </si>
  <si>
    <t>№</t>
  </si>
  <si>
    <t>КЦСР</t>
  </si>
  <si>
    <t>КВР</t>
  </si>
  <si>
    <t>Администрация Конаковского района</t>
  </si>
  <si>
    <t>04</t>
  </si>
  <si>
    <t>00</t>
  </si>
  <si>
    <t>Подпрограмма 2 "Обеспечение правопорядка, информационной безопасности, повышение безопасности населения от угроз терроризма и экстремизма в Конаковском районе"</t>
  </si>
  <si>
    <t>Внедрение системы видеонаблюдения в учреждениях дополнительного образования Конаковского района</t>
  </si>
  <si>
    <t>Установка приборов сигнала экстренного вызова "Тревожная кнопка" в дошкольных учреждениях Конаковского района</t>
  </si>
  <si>
    <t>Установка приборов сигнала экстренного вызова "Тревожная кнопка" в учреждениях дополнительного образования Конаковского района</t>
  </si>
  <si>
    <t>Национальная экономика</t>
  </si>
  <si>
    <t>01</t>
  </si>
  <si>
    <t>Общеэкономические вопросы</t>
  </si>
  <si>
    <t>200</t>
  </si>
  <si>
    <t>Закупка товаров, работ и услуг для государственных (муниципальных) нужд</t>
  </si>
  <si>
    <t>244</t>
  </si>
  <si>
    <t>Прочая закупка товаров, работ и услуг для муниципальных нужд</t>
  </si>
  <si>
    <t>08</t>
  </si>
  <si>
    <t>Транспорт</t>
  </si>
  <si>
    <t>800</t>
  </si>
  <si>
    <t>Иные бюджетные ассигнования</t>
  </si>
  <si>
    <t>09</t>
  </si>
  <si>
    <t>07</t>
  </si>
  <si>
    <t>Организация транспортного обслуживания населения на муниципальных  маршрутах регулярных перевозок по регулируемым тарифам в границах двух и более поселений на территории МО «Конаковский район» Тверской области в соответствии с минимальными социальными требованиями за счет средств бюджета Конаковского района</t>
  </si>
  <si>
    <t>Поддержка социальных маршрутов внутреннего водного транспорта за счет средств бюджета Конаковского района</t>
  </si>
  <si>
    <t>Задача 2 "Развитие внутреннего водного транспорта"</t>
  </si>
  <si>
    <t>Подпрограмма 1 "Устойчивое развитие сельских территорий Конаковского района"</t>
  </si>
  <si>
    <t>Задача 1 "Повышение уровня комплексного обустройства населенных пунктов, расположенных в сельской местности, объектами социальной и инженерной инфраструктуры, автомобильными дорогами"</t>
  </si>
  <si>
    <t>1000000000</t>
  </si>
  <si>
    <t>1010000000</t>
  </si>
  <si>
    <t>1010100000</t>
  </si>
  <si>
    <t>Подпрограмма 1  "Устойчивое развитие сельских территорий Конаковского района"</t>
  </si>
  <si>
    <t>Задача 2 "Повышение уровня инженерного и социального обустройства сельских поселений"</t>
  </si>
  <si>
    <t>1010200000</t>
  </si>
  <si>
    <t>Реализация проекта реконструкции моста через ручей, расположенного на автодороге д.Архангельское - д.Спиридово Дмитровогорского с/п</t>
  </si>
  <si>
    <t>Жилищно-коммунальное хозяйство</t>
  </si>
  <si>
    <t>1010220070</t>
  </si>
  <si>
    <t>Выполнение работ по объектам теплоэнергетического комплекса с. Селихово</t>
  </si>
  <si>
    <t>1010220080</t>
  </si>
  <si>
    <t>Софинансирование инвестиционных проектов развития системы газоснабжения с.Городня</t>
  </si>
  <si>
    <t>0210320040</t>
  </si>
  <si>
    <t>Оплата задолженности по проведенным ремонтным работам и установке видеонаблюдения в учреждениях дополнительного образования в сфере культуры</t>
  </si>
  <si>
    <t>0210120040</t>
  </si>
  <si>
    <t>Оплата задолженности за проведенные ремонтные работы в библиотеке</t>
  </si>
  <si>
    <t>02102S0650</t>
  </si>
  <si>
    <t>Приобретение комплекта оборудования для реализации проекта "Виртуальный концертный зал"</t>
  </si>
  <si>
    <t>01204L0970</t>
  </si>
  <si>
    <t>Предоставление субсидий юридическим лицам  для разработки туристических маршрутов по Конаковскому району</t>
  </si>
  <si>
    <t>Взносы на капитальный ремонт за имущество, находящееся в муниципальной собственности Конаковского района</t>
  </si>
  <si>
    <t>Коммунальное хозяйство</t>
  </si>
  <si>
    <t>Образование</t>
  </si>
  <si>
    <t>02</t>
  </si>
  <si>
    <t>Общее образование</t>
  </si>
  <si>
    <t>600</t>
  </si>
  <si>
    <t>Предоставление субсидий государственным (муниципальным) бюджетным, автономным учреждениям и иным некоммерческим организациям</t>
  </si>
  <si>
    <t>Резервные фонды</t>
  </si>
  <si>
    <t xml:space="preserve">611 </t>
  </si>
  <si>
    <t>Субсидии бюджетным учреждениям на финансовое обеспечение муниципального задания на оказание муниципальных услуг (выполнение работ)</t>
  </si>
  <si>
    <t>621</t>
  </si>
  <si>
    <t>Субсидии автономным учреждениям на финансовое обеспечение муниципального задания на оказание муниципальных услуг (выполнение работ)</t>
  </si>
  <si>
    <t>Организация временной трудовой занятости подростков</t>
  </si>
  <si>
    <t>Культура</t>
  </si>
  <si>
    <t>Межбюджетные трансферты</t>
  </si>
  <si>
    <t xml:space="preserve">540 </t>
  </si>
  <si>
    <t>Иные межбюджетные трансферты</t>
  </si>
  <si>
    <t>Внедрение системы видеонаблюдения в дошкольных образовательных учреждениях Конаковского района</t>
  </si>
  <si>
    <t xml:space="preserve">Молодежная политика </t>
  </si>
  <si>
    <t>Молодежная политика</t>
  </si>
  <si>
    <t>Осуществление ежегодной денежной выплаты лицам, награжденным нагрудным знаком "Почетный гражданин Конаковского района"</t>
  </si>
  <si>
    <t>0190120060</t>
  </si>
  <si>
    <t>Организация и проведение мероприятий гражданско- патриотической направленности на территории Конаковского района, организация участия представителей Конаковского района в муниципальных региональных, межрегиональных общественных слетах, фестивалях, конференциях, семинарах и других мероприятиях патриотической направленности, проведение  мероприятий, направленных на духовно-нравственное воспитание молодежи"</t>
  </si>
  <si>
    <t xml:space="preserve">Подпрограмма 4 "Профессиональная подготовка, переподготовка и повышение квалификации" </t>
  </si>
  <si>
    <t>Задача 3 "Развитие дополнительного образования и подготовка кадров в сфере культуры"</t>
  </si>
  <si>
    <t>Осуществление части полномочий в части исполнения бюджета поселения в соответствии с заключенными соглашениями</t>
  </si>
  <si>
    <t>Организация и проведение районных смотров, конкурсов, фестивалей, праздников , концертов, творческих встреч, выставок. Участие в региональных и всероссийских мероприятиях и проектах</t>
  </si>
  <si>
    <t>Социальная политика</t>
  </si>
  <si>
    <t>10</t>
  </si>
  <si>
    <t>03</t>
  </si>
  <si>
    <t>Социальное обеспечение населения</t>
  </si>
  <si>
    <t>11</t>
  </si>
  <si>
    <t>Физическая культура и спорт</t>
  </si>
  <si>
    <t>Массовый спорт</t>
  </si>
  <si>
    <t>Участие спортсменов Конаковского района в спортивно-массовых мероприятиях, турнирах, официальных соревнованиях, согласно календаря (районного, областного, всероссийских федераций по видам спорта)</t>
  </si>
  <si>
    <t>Подпрограмма 1 "Снижение рисков и смягчение последствий чрезвычайных ситуаций природного и техногенного характера на территории Конаковского района Тверской области"</t>
  </si>
  <si>
    <t>Задача 1 "Создание на территории Конаковского района  Тверской области системы обеспечения вызова экстренных оперативных служб по единому номеру «112», обеспечение содержания функционирования ЕДДС  Конаковского района"</t>
  </si>
  <si>
    <t>Задача 2 "Предупреждение и ликвидация чрезвычайных ситуаций на территории Конаковского района"</t>
  </si>
  <si>
    <t>Создание резерва финансовых ресурсов для предупреждения и ликвидации чрезвычайных ситуаций природного и техногенного характера на территории Конаковского района</t>
  </si>
  <si>
    <t>МП "Обеспечение правопорядка и безопасности населения Конаковского района" на 2018-2022 годы</t>
  </si>
  <si>
    <t>Подпрограмма 2 "Обеспечение информационной безопасности, повышение безопасности населения от угроз терроризма и экстремизма в Конаковском районе"</t>
  </si>
  <si>
    <t>Задача 1 "Усиление антитеррористической защищенности объектов с массовым пребыванием людей в Конаковском районе"</t>
  </si>
  <si>
    <t>Модернизация системы видеонаблюдения в муниципальных образовательных учреждениях Конаковского района</t>
  </si>
  <si>
    <t>Установка приборов сигнала экстренного вызова "Тревожная кнопка" в муниципальных образовательных учреждениях Конаковского района</t>
  </si>
  <si>
    <t>Осуществление переданных органам местного самоуправления Тверской области  полномочий на государственную регистрацию актов гражданского состояния</t>
  </si>
  <si>
    <t>МП "Комплексное  развитие сельских территорий МО "Конаковский район" Тверской области " на 2018-2022 годы</t>
  </si>
  <si>
    <t>Библиотечное обслуживание муниципальными бюджетными учреждениями культуры МО "Конаковский района»</t>
  </si>
  <si>
    <t>9990020030</t>
  </si>
  <si>
    <t>9990020040</t>
  </si>
  <si>
    <t>9990020060</t>
  </si>
  <si>
    <t>9920020060</t>
  </si>
  <si>
    <t>Установка и ремонт ограждений территорий в муниципальных образовательных учреждениях Конаковского района</t>
  </si>
  <si>
    <t>Обеспечение информационной безопасности администрации Конаковского района</t>
  </si>
  <si>
    <t>Подпрограмма 1 «Сохранение и развитие культурного потенциала Конаковского района»</t>
  </si>
  <si>
    <t>Задача 3"Развитие дополнительного образования и подготовка кадров в сфере культуры"</t>
  </si>
  <si>
    <t>Стимулирование деятельности. Приобретение призов для награждения лучших спортсменов Конаковского района по итогам года</t>
  </si>
  <si>
    <t>12</t>
  </si>
  <si>
    <t>Дополнительное образование детей</t>
  </si>
  <si>
    <t xml:space="preserve">Осуществление части полномочий по организации в границах поселений теплоснабжения и горячего водоснабжения в соответствии с заключенными соглашениями </t>
  </si>
  <si>
    <t>Обеспечение проведения выборов и референдумов</t>
  </si>
  <si>
    <t>Проведение выборов и референдумов в муниципальном районе</t>
  </si>
  <si>
    <t>Подпрограмма 2 «Содействие в обеспечении жильем молодых семей»</t>
  </si>
  <si>
    <t>Задача 2 "Обеспечение информационной безопасности, предупреждение угроз  терроризма и экстремизма в Конаковском районе  во взаимодействии с органами государственной власти, органами местного самоуправления, религиозными организациями, общественными объединениями и иными институтами гражданского общества"</t>
  </si>
  <si>
    <t>Подпрограмма 1 «Поддержка общественного сектора и обеспечение информационной открытости органов местного самоуправления МО «Конаковский район»</t>
  </si>
  <si>
    <t>Задача 1  "Поддержка развития общественного сектора  МО «Конаковский район"</t>
  </si>
  <si>
    <t>Субсидии автономным учреждениям на иные цели</t>
  </si>
  <si>
    <t xml:space="preserve">Взносы по обязательному социальному страхованию на выплаты по оплате труда работников и иные выплаты работникам казенных учреждений </t>
  </si>
  <si>
    <t xml:space="preserve">Профессиональная подготовка, переподготовка и повышение квалификации </t>
  </si>
  <si>
    <t>0210310690</t>
  </si>
  <si>
    <t>Повышение заработной платы педагогическим работникам муниципальных организаций дополнительного образования</t>
  </si>
  <si>
    <t>Повышение заработной платы педагогическим работникам учреждений дополнительного образования Конаковского района за счет средств местного бюджета</t>
  </si>
  <si>
    <t>02103S0690</t>
  </si>
  <si>
    <t>Мероприятия в области коммунального хозяйства в муниципальном районе</t>
  </si>
  <si>
    <t>Бюджетные инвестиции в объекты муниципальной собственности муниципального района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</si>
  <si>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</si>
  <si>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</si>
  <si>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Утверждено по бюджету     2020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</si>
  <si>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</si>
  <si>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Распределение бюджетных ассигнований местного бюджета по разделам, подразделам, целевым статьям (муниципальным программам и непрограммным направлениям деятельности), группам и подгруппам  видов расходов классификации расходов бюджетов  на 2018 год  и на плановый период 2019 и 2020 годов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</si>
  <si>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оказания услуг, порядком (правилами) предоставления которых установлено требованиями о последующем подтверждении их использования в соответствии с условиями и (или) целями предоставления</t>
  </si>
  <si>
    <t>Задача 4 "Популяризация патентной системы налогообложения среди индивидуальных предпринимателей"</t>
  </si>
  <si>
    <t>Подпрограмма 1 "Развитие сферы туризма и туристической деятельности в Конаковском районе"</t>
  </si>
  <si>
    <t>Выпуск и распространение рекламной продукции и информационных материалов</t>
  </si>
  <si>
    <t>Задача 2 "Реализация механизмов, обеспечивающих равный доступ к качественному общему образованию"</t>
  </si>
  <si>
    <t>0190120040</t>
  </si>
  <si>
    <t>Разработка проектно-сметной документации с целью обеспечения доступности для инвалидов и других МГН в общеобразовательных учреждениях</t>
  </si>
  <si>
    <t>0900000000</t>
  </si>
  <si>
    <t>0910000000</t>
  </si>
  <si>
    <t>0910100000</t>
  </si>
  <si>
    <t>0910200000</t>
  </si>
  <si>
    <t>Проведение ремонтных работ и противопожарных мероприятий в учреждениях дополнительного образования</t>
  </si>
  <si>
    <t>Средства массовой информации</t>
  </si>
  <si>
    <t>0320100000</t>
  </si>
  <si>
    <t>0320110520</t>
  </si>
  <si>
    <t>0320000000</t>
  </si>
  <si>
    <t>Предоставление дополнительного образования  в области культуры</t>
  </si>
  <si>
    <t>Расходы на содержание муниципальных казенных учреждений</t>
  </si>
  <si>
    <t xml:space="preserve">Задача 1 "Руководство и управление в сфере установленных функций" </t>
  </si>
  <si>
    <t>Расходы на содержание муниципальных казенных учреждений по организации административного обслуживания муниципального района</t>
  </si>
  <si>
    <t>Управление образования администрации Конаковского района</t>
  </si>
  <si>
    <t>Дошкольное образование</t>
  </si>
  <si>
    <t>Обеспечение деятельности дошкольных образовательных учреждений</t>
  </si>
  <si>
    <t>0150000000</t>
  </si>
  <si>
    <t>0150100000</t>
  </si>
  <si>
    <t>Подпрограмма 5 "Создание условий для развития системы отдыха и оздоровление детей"</t>
  </si>
  <si>
    <t>Задача 1 "Организация отдыха детей в каникулярное время в образовательных учреждениях различных видов и типов"</t>
  </si>
  <si>
    <t>МП "Развитие системы образования в Конаковском районе на 2018-2022годы"</t>
  </si>
  <si>
    <t>611</t>
  </si>
  <si>
    <t>0700000000</t>
  </si>
  <si>
    <t>9940000000</t>
  </si>
  <si>
    <t>Отдельные мероприятия не включенные в муниципальные программы за счет средств местного бюджета</t>
  </si>
  <si>
    <t>Оценка недвижимости, признание прав и регулирование отношений по  муниципальной собственности муниципального района</t>
  </si>
  <si>
    <t>Выполнение других обязательств муниципального района</t>
  </si>
  <si>
    <t>Мероприятия по землеустройству и землепользованию муниципального района</t>
  </si>
  <si>
    <t>0720000000</t>
  </si>
  <si>
    <t>0720100000</t>
  </si>
  <si>
    <t>0500000000</t>
  </si>
  <si>
    <t>0510000000</t>
  </si>
  <si>
    <t>0510200000</t>
  </si>
  <si>
    <t>0510100000</t>
  </si>
  <si>
    <t>0600000000</t>
  </si>
  <si>
    <t>0520000000</t>
  </si>
  <si>
    <t>Межбюджетные трансферты общего характера  бюджетам субъектов РФ и муниципальных образований</t>
  </si>
  <si>
    <t>14</t>
  </si>
  <si>
    <t>Прочие межбюджетные трансферты общего характера</t>
  </si>
  <si>
    <t>Бюджетные инвестиции в объекты  капитального строительства государственной (муниципальной) собственности</t>
  </si>
  <si>
    <t>Капитальные вложения в объекты государственной (муниципальной) собственности</t>
  </si>
  <si>
    <t>Подпрограмма 2 «Сохранность и содержание автомобильных дорог общего пользования регионального, межмуниципального и местного значения 3 класса»</t>
  </si>
  <si>
    <t>0520200000</t>
  </si>
  <si>
    <t>0400000000</t>
  </si>
  <si>
    <t>0410000000</t>
  </si>
  <si>
    <t>0410100000</t>
  </si>
  <si>
    <t>0420000000</t>
  </si>
  <si>
    <t>9950000000</t>
  </si>
  <si>
    <t>0120200000</t>
  </si>
  <si>
    <t>01202S0250</t>
  </si>
  <si>
    <t>Задача 1"Содержание автомобильных дорог общего пользования регионального и межмуниципального значения 3 класса"</t>
  </si>
  <si>
    <t>Размещение в региональных средствах массовой информации материалов, освещающих деятельность администрации Конаковского района</t>
  </si>
  <si>
    <t>Подпрограмма 1 «Организация и проведение мероприятий, направленных на патриотическое, гражданское и   духовно-нравственное воспитание молодых граждан»</t>
  </si>
  <si>
    <t xml:space="preserve">Организация и проведение мероприятий, направленных на создание условий для вовлечение молодежи в общественно-политическую, социально-экономическую и культурную жизнь общества, на поддержку инновационных и общественно значимых проектов (программ), мероприятий, направленных на формирование здорового образа жизни, профилактику асоциальных явлений </t>
  </si>
  <si>
    <t>9990020070</t>
  </si>
  <si>
    <t>9990020010</t>
  </si>
  <si>
    <t>9990020020</t>
  </si>
  <si>
    <t>9990020050</t>
  </si>
  <si>
    <t>9950040650</t>
  </si>
  <si>
    <t>9940020070</t>
  </si>
  <si>
    <t>9940020080</t>
  </si>
  <si>
    <t>9940020160</t>
  </si>
  <si>
    <t>9940020130</t>
  </si>
  <si>
    <t>9950010540</t>
  </si>
  <si>
    <t>9950059300</t>
  </si>
  <si>
    <t>0710120010</t>
  </si>
  <si>
    <t>0710120020</t>
  </si>
  <si>
    <t>0710220010</t>
  </si>
  <si>
    <t>0720220010</t>
  </si>
  <si>
    <t>0610220010</t>
  </si>
  <si>
    <t>9950010550</t>
  </si>
  <si>
    <t>03101S0300</t>
  </si>
  <si>
    <t>03102S0310</t>
  </si>
  <si>
    <t>1010120010</t>
  </si>
  <si>
    <t>0810120010</t>
  </si>
  <si>
    <t>0810220010</t>
  </si>
  <si>
    <t>0810320010</t>
  </si>
  <si>
    <t>0810320020</t>
  </si>
  <si>
    <t>0810420010</t>
  </si>
  <si>
    <t>0910120010</t>
  </si>
  <si>
    <t>0910120020</t>
  </si>
  <si>
    <t>0910120030</t>
  </si>
  <si>
    <t>0910120040</t>
  </si>
  <si>
    <t>0910120050</t>
  </si>
  <si>
    <t>0910220010</t>
  </si>
  <si>
    <t>9940020100</t>
  </si>
  <si>
    <t>10102S0110</t>
  </si>
  <si>
    <t>0110120010</t>
  </si>
  <si>
    <t>0110120020</t>
  </si>
  <si>
    <t>0110210740</t>
  </si>
  <si>
    <t>0110320010</t>
  </si>
  <si>
    <t>0720120030</t>
  </si>
  <si>
    <t>0720120050</t>
  </si>
  <si>
    <t>0120110750</t>
  </si>
  <si>
    <t>0120120020</t>
  </si>
  <si>
    <t>0120120030</t>
  </si>
  <si>
    <t>01204S0230</t>
  </si>
  <si>
    <t>0120420020</t>
  </si>
  <si>
    <t>0120420030</t>
  </si>
  <si>
    <t>0520220020</t>
  </si>
  <si>
    <t>0520220050</t>
  </si>
  <si>
    <t>0720120010</t>
  </si>
  <si>
    <t>0720120040</t>
  </si>
  <si>
    <t>0720120070</t>
  </si>
  <si>
    <t>0130120010</t>
  </si>
  <si>
    <t>0130120020</t>
  </si>
  <si>
    <t>0130220010</t>
  </si>
  <si>
    <t>0210320010</t>
  </si>
  <si>
    <t>0210320020</t>
  </si>
  <si>
    <t>0520220010</t>
  </si>
  <si>
    <t>0520220060</t>
  </si>
  <si>
    <t>0720120020</t>
  </si>
  <si>
    <t xml:space="preserve">                                                Приложение 4</t>
  </si>
  <si>
    <t>Предоставление субсидий юридическим лицам для организации мероприятий, направленных на продвижение туристического потенциала Конаковского района</t>
  </si>
  <si>
    <t>0720120060</t>
  </si>
  <si>
    <t>0140120010</t>
  </si>
  <si>
    <t>01501S0240</t>
  </si>
  <si>
    <t>0610120010</t>
  </si>
  <si>
    <t>0610120020</t>
  </si>
  <si>
    <t>0610120030</t>
  </si>
  <si>
    <t>0610220040</t>
  </si>
  <si>
    <t>0190120010</t>
  </si>
  <si>
    <t>0190120020</t>
  </si>
  <si>
    <t>0190120030</t>
  </si>
  <si>
    <t>9950010510</t>
  </si>
  <si>
    <t>0210120010</t>
  </si>
  <si>
    <t>0210120020</t>
  </si>
  <si>
    <t>0210120030</t>
  </si>
  <si>
    <t>0210220010</t>
  </si>
  <si>
    <t>0220120010</t>
  </si>
  <si>
    <t>0520220070</t>
  </si>
  <si>
    <t>9930020110</t>
  </si>
  <si>
    <t>0510120010</t>
  </si>
  <si>
    <t>0510120020</t>
  </si>
  <si>
    <t>9950010560</t>
  </si>
  <si>
    <t>0110210500</t>
  </si>
  <si>
    <t>99500R0820</t>
  </si>
  <si>
    <t>0410120010</t>
  </si>
  <si>
    <t>0410120020</t>
  </si>
  <si>
    <t>0420120010</t>
  </si>
  <si>
    <t>0420120020</t>
  </si>
  <si>
    <t>05102S0320</t>
  </si>
  <si>
    <t>0510220020</t>
  </si>
  <si>
    <t>9940020700</t>
  </si>
  <si>
    <t>9940020090</t>
  </si>
  <si>
    <t>0130200000</t>
  </si>
  <si>
    <t>Фонд оплаты труда работников органов местного самоуправления и иных самостоятельных структурных подразделений, не являющихся муниципальными служащими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</si>
  <si>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</si>
  <si>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 , интеллектуального потенциалов  подростков и молодежи</t>
  </si>
  <si>
    <t>Проведение ремонтных работ и противопожарных мероприятий в  библиотеке</t>
  </si>
  <si>
    <t>Утверждено по бюджету     2018</t>
  </si>
  <si>
    <t>Утверждено по бюджету     2019</t>
  </si>
  <si>
    <t>Программа 2 "Подготовка спортивного резерва, развития спорта в учреждениях спортивной направленности»</t>
  </si>
  <si>
    <t>МП «Развитие транспортного комплекса  и дорожного хозяйства Конаковского района»  на 2018-2022 годы</t>
  </si>
  <si>
    <t xml:space="preserve">Подпрограмма1 «Транспортное обслуживание населения Конаковского района Тверской области" </t>
  </si>
  <si>
    <t>Задача 1 "Развитие автомобильного транспорта"</t>
  </si>
  <si>
    <t>0710200000</t>
  </si>
  <si>
    <t xml:space="preserve">Предоставление субсидий  на выполнение муниципального задания автономному учреждению молодежный центр "Иволга" Муниципального образования "Конаковский район" </t>
  </si>
  <si>
    <t>0420100000</t>
  </si>
  <si>
    <t>9930000000</t>
  </si>
  <si>
    <t>Прочие выплаты по обязательствам муниципального образования</t>
  </si>
  <si>
    <t>Доплаты к пенсиям муниципальных служащих муниципального района</t>
  </si>
  <si>
    <t>0610000000</t>
  </si>
  <si>
    <t>0610100000</t>
  </si>
  <si>
    <t>0610200000</t>
  </si>
  <si>
    <t>0620000000</t>
  </si>
  <si>
    <t>0620100000</t>
  </si>
  <si>
    <t xml:space="preserve">                                                Приложение 10</t>
  </si>
  <si>
    <t>Субсидии бюджетным учреждениям на иные цели</t>
  </si>
  <si>
    <t>Обеспечение деятельности общеобразовательных учреждений</t>
  </si>
  <si>
    <t>Организация обеспечения питанием учащихся в группах продленного дня и коррекционных школах</t>
  </si>
  <si>
    <t>Организация обеспечения учащихся начальных классов муниципальных общеобразовательных учреждений горячим питанием</t>
  </si>
  <si>
    <t>Уплата иных платежей</t>
  </si>
  <si>
    <t xml:space="preserve"> Исполнение судебных актов Российской Федерации и мировых соглашений по возмещению причиненного вреда</t>
  </si>
  <si>
    <t>Иные пенсии, социальные доплаты к пенсиям</t>
  </si>
  <si>
    <t>Обеспечение деятельности учреждений дополнительного образования</t>
  </si>
  <si>
    <t>Другие вопросы в области образования</t>
  </si>
  <si>
    <t>Центральный аппарат представительных органов местного самоуправления муниципального района</t>
  </si>
  <si>
    <t>Резервные фонды исполнительных органов муниципального района</t>
  </si>
  <si>
    <t xml:space="preserve">Обеспечивающая подпрограмма </t>
  </si>
  <si>
    <t xml:space="preserve">Расходы по центральному аппарату исполнительных органов муниципальной власти Конаковского района </t>
  </si>
  <si>
    <t>100</t>
  </si>
  <si>
    <t>Расходы на выплаты персоналу в целях обеспечения  выполнения функций государственными (муниципальными) органами, казенными учреждениями, органами управления государственными  внебюджетными фондами</t>
  </si>
  <si>
    <t>121</t>
  </si>
  <si>
    <t>122</t>
  </si>
  <si>
    <t>Иные выплаты персоналу, за исключением фонда оплаты труда</t>
  </si>
  <si>
    <t>852</t>
  </si>
  <si>
    <t>Уплата прочих налогов, сборов и иных платежей</t>
  </si>
  <si>
    <t>111</t>
  </si>
  <si>
    <t>300</t>
  </si>
  <si>
    <t>0110120040</t>
  </si>
  <si>
    <t>Оплата задолженности по проведенным ремонтным работам и противопожарным мероприятиям дошкольных образовательных учреждений</t>
  </si>
  <si>
    <t>0120120060</t>
  </si>
  <si>
    <t>Оплата задолженности по проведенным ремонтным работам и противопожарным мероприятиям образовательных учреждений</t>
  </si>
  <si>
    <t>0130120040</t>
  </si>
  <si>
    <t>Оплата задолженности по проведенным ремонтным работам и противопожарным мероприятиям учреждений дополнительного образования</t>
  </si>
  <si>
    <t>0110120030</t>
  </si>
  <si>
    <t>Погашение просроченной кредиторской задолженности дошкольных образовательных учреждений</t>
  </si>
  <si>
    <t>0120120050</t>
  </si>
  <si>
    <t>Погашение просроченной кредиторской задолженности образовательных учреждений</t>
  </si>
  <si>
    <t>0110120050</t>
  </si>
  <si>
    <t>Уплата штрафов и иных сумм принудительного изъятия дошкольных образовательных учреждений</t>
  </si>
  <si>
    <t>0120120070</t>
  </si>
  <si>
    <t>Уплата штрафов и иных сумм принудительного изъятия образовательных учреждений</t>
  </si>
  <si>
    <t>0120140670</t>
  </si>
  <si>
    <t xml:space="preserve">Предоставление межбюджетных трансфертов от поселений образовательным учреждениям </t>
  </si>
  <si>
    <t>0130140670</t>
  </si>
  <si>
    <t>Предоставление межбюджетных трансфертов от поселений учреждениям дополнительного образования</t>
  </si>
  <si>
    <t xml:space="preserve">Организация и участие в мероприятиях  учреждений дополнительного образования </t>
  </si>
  <si>
    <t>0130120060</t>
  </si>
  <si>
    <t>Обслуживание государственного внутреннего и муниципального долга</t>
  </si>
  <si>
    <t>700</t>
  </si>
  <si>
    <t>Обслуживание муниципального долга</t>
  </si>
  <si>
    <t>9940020120</t>
  </si>
  <si>
    <t xml:space="preserve">Обеспечение предоставления жилых помещений детям-сиротам, детям, оставшимся без попечения родителей, лицам из их числа по договорам найма специализированных жилых помещений </t>
  </si>
  <si>
    <t>Проведение ремонтных работ и противопожарных мероприятий в учреждениях культуры</t>
  </si>
  <si>
    <t>0210220020</t>
  </si>
  <si>
    <t>Уплата налога на имущество организаций и земельного налога</t>
  </si>
  <si>
    <t>Расходы на повышение оплаты труда работникам учреждений дополнительного образования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</si>
  <si>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учреждений дополнительного образования в связи с увеличением минимального размера оплаты труда, за счет средств бюджета Конаковского района</t>
  </si>
  <si>
    <t>02103S0200</t>
  </si>
  <si>
    <t>0210310200</t>
  </si>
  <si>
    <t>Расходы на повышение оплаты труда работникам учреждений по работе с молодежью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</si>
  <si>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учреждений по работе с молодежью в связи с увеличением минимального размера оплаты труда, за счет средств бюджета Конаковского района</t>
  </si>
  <si>
    <t>06102S0200</t>
  </si>
  <si>
    <t>0610210200</t>
  </si>
  <si>
    <t>Реализация расходных обязательств МО "Конаковский район" по поддержке редакций районных газет за счет средств областного бюджета</t>
  </si>
  <si>
    <t>0510210320</t>
  </si>
  <si>
    <t>Модернизация объектов теплоэнергетического комплекса муниципального образования Тверской области</t>
  </si>
  <si>
    <t>1010210110</t>
  </si>
  <si>
    <t>Поддержка социальных маршрутов внутреннего водного транспорта за счет средств областного бюджета</t>
  </si>
  <si>
    <t>0310210310</t>
  </si>
  <si>
    <t>Организация транспортного обслуживания населения на маршрутах автомобильного транспорта между поселениями в границах муниципального района в соответствии с минимальными социальными требованиями за счет средств областного бюджета</t>
  </si>
  <si>
    <t>0310110300</t>
  </si>
  <si>
    <t>Расходы на повышение оплаты труда работникам муниципальных учреждений в связи с увеличением минимального размера оплаты труда</t>
  </si>
  <si>
    <t>Расходы на повышение оплаты труда работникам дошкольных учреждений в связи с увеличением минимального размера оплаты труда, за счет средств областного бюджета</t>
  </si>
  <si>
    <t>01101S0200</t>
  </si>
  <si>
    <t>Расходы на повышение оплаты труда работникам дошкольных учреждений в связи с увеличением минимального размера оплаты труда, за счет средств бюджета Конаковского района</t>
  </si>
  <si>
    <t>0110110200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</si>
  <si>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областного бюджета</t>
  </si>
  <si>
    <t>0120110390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</si>
  <si>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бюджета Конаковского района</t>
  </si>
  <si>
    <t>01201S0390</t>
  </si>
  <si>
    <t xml:space="preserve">Расходы на создание в общеобразовательных организациях, расположенных в сельской местности, условий для занятия физической культурой и спортом </t>
  </si>
  <si>
    <t>Расходы на укрепление материально-технической базы муниципальных общеобразовательных организаций за счет средств областного бюджета</t>
  </si>
  <si>
    <t>0120110440</t>
  </si>
  <si>
    <t>01201S0440</t>
  </si>
  <si>
    <t>Расходы на укрепление материально-технической базы муниципальных общеобразовательных организаций за счет средств бюджета Конаковского района</t>
  </si>
  <si>
    <t>Расходы на повышение оплаты труда работникам образовательных учреждений в связи с увеличением минимального размера оплаты труда, за счет средств областного бюджета</t>
  </si>
  <si>
    <t>0120110200</t>
  </si>
  <si>
    <t>Расходы на повышение оплаты труда работникам образовательных учреждений в связи с увеличением минимального размера оплаты труда, за счет средств бюджета Конаковского района</t>
  </si>
  <si>
    <t>01201S0200</t>
  </si>
  <si>
    <t>Предоставление межбюджетных трансфертов от поселений дошкольным образовательным учреждениям</t>
  </si>
  <si>
    <t>0110320020</t>
  </si>
  <si>
    <t>01301S0200</t>
  </si>
  <si>
    <t>0130110200</t>
  </si>
  <si>
    <t>9950051200</t>
  </si>
  <si>
    <t>0410110200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</si>
  <si>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</si>
  <si>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</si>
  <si>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Иной межбюджетный трансферт Козловскому сельскому поселению на организацию и проведение муниципальных выборов</t>
  </si>
  <si>
    <t>9940020710</t>
  </si>
  <si>
    <t>Участие в мероприятиях проводимых поселениями, входящими в состав Конаковского района</t>
  </si>
  <si>
    <t>0510120030</t>
  </si>
  <si>
    <t>Иные расходы, связанные с организацией транспортного обслуживания населения на муниципальных маршрутах</t>
  </si>
  <si>
    <t>0310220030</t>
  </si>
  <si>
    <t>Расходы органов местного самоуправления на осуществление отдельных государственных полномочий Тверской области по организации деятельности по накоплению (в том числе раздельному накоплению), сбору, транспортированию, обработке утилизации, обезвреживанию, захоронению твердых коммунальных отходов</t>
  </si>
  <si>
    <t>9950010570</t>
  </si>
  <si>
    <t>Расходы на реализацию мероприятий по обращениям, поступающим к депутатам Законодательного Собрания Тверской области</t>
  </si>
  <si>
    <t>0210210920</t>
  </si>
  <si>
    <t>0210310920</t>
  </si>
  <si>
    <t>0110310920</t>
  </si>
  <si>
    <t>0120110920</t>
  </si>
  <si>
    <t>0130110920</t>
  </si>
  <si>
    <t>Иной межбюджетный трансферт  на проведение капитального ремонта объекта теплоэнергетического комплекса Первомайскому сельскому поселению</t>
  </si>
  <si>
    <t>1010220090</t>
  </si>
  <si>
    <t xml:space="preserve">                     Конаковского района от 30.08.2018 №429</t>
  </si>
  <si>
    <t>Жилищное хозяйство</t>
  </si>
  <si>
    <t>9940020820</t>
  </si>
  <si>
    <t>Расходы связанные с содержанием имущества, находящегося в муниципальной собственности Конаковского района</t>
  </si>
  <si>
    <t xml:space="preserve">Мероприятия по поддержке муниципальных унитарных предприятий Конаковского района </t>
  </si>
  <si>
    <t xml:space="preserve">Прочая закупка товаров, работ и услуг </t>
  </si>
  <si>
    <t>Предоставление субсидий бюджетным, автономным учреждениям и иным некоммерческим организациям</t>
  </si>
  <si>
    <t>Закупка товаров, работ и услуг для обеспечение государственных (муниципальных) нужд</t>
  </si>
  <si>
    <t>Субсидии (гранты в форме субсидий) не подлежащие казначейскому сопровождению</t>
  </si>
  <si>
    <t>Уплата прочих налогов и сборов</t>
  </si>
  <si>
    <t>Реализация расходных обязательств МО"Конаковский район"по поддержке редакций районных газет за счет средств местного бюджета</t>
  </si>
  <si>
    <t>Фонд оплаты труда  учреждений</t>
  </si>
  <si>
    <t>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привлечение инвесторов</t>
  </si>
  <si>
    <t>Расходы на организацию участия детей и подростков в социально значимых региональных проектах за счет бюджета Конаковского района</t>
  </si>
  <si>
    <t>Предоставление субсидий юридическим лицам (за исключением субсидий государственным (муниципальным) учреждениям)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</t>
  </si>
  <si>
    <t>Расходы на оплату труда депутатов, выборных должностных лиц местного самоуправления, осуществляющих свои полномочия на постоянной основе.</t>
  </si>
  <si>
    <t>0910220020</t>
  </si>
  <si>
    <t>9940020740</t>
  </si>
  <si>
    <t>Межбюджетный трансферт на осуществление части полномочий по муниципальному земельному контролю в границах сельских поселений Конаковского района</t>
  </si>
  <si>
    <t>Публичные нормативные  выплаты гражданам несоциального характера</t>
  </si>
  <si>
    <t>Другие вопросы в области социальной политики</t>
  </si>
  <si>
    <t xml:space="preserve"> Прочая закупка товаров, работ и услуг </t>
  </si>
  <si>
    <t>0320300000</t>
  </si>
  <si>
    <t>Расходы на организацию участия детей и подростков в социально значимых региональных проектах</t>
  </si>
  <si>
    <t>Повышение заработной платы работникам муниципальных библиотек Конаковского района за счет средств областного бюджета</t>
  </si>
  <si>
    <t xml:space="preserve">Взносы по обязательному социальному страхованию на выплаты по оплате труда работников и иные выплаты работникам учреждений </t>
  </si>
  <si>
    <t>9950059302</t>
  </si>
  <si>
    <t>Комплектование библиотечных фондов муниципальных библиотек Конаковского района</t>
  </si>
  <si>
    <t>Спорт высших достижений</t>
  </si>
  <si>
    <t>1010220010</t>
  </si>
  <si>
    <t>Закупка товаров, работ и услуг для обеспечения государственных (муниципальных) нужд</t>
  </si>
  <si>
    <t>ИТОГО: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</si>
  <si>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</si>
  <si>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</si>
  <si>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0120153031</t>
  </si>
  <si>
    <t>Задача 2 "Предупреждение и ликвидация чрезвычайных ситуаций на территории Конаковского района Тверской области"</t>
  </si>
  <si>
    <t>МП "Обеспечение правопорядка и безопасности населения Конаковского района Тверской области" на 2021-2025 годы</t>
  </si>
  <si>
    <t>МП «Муниципальное управление и гражданское общество Конаковского района» на 2021-2025 годы</t>
  </si>
  <si>
    <t>Обеспечение содержания системы вызовов экстренных оперативных служб по единому номеру "112"</t>
  </si>
  <si>
    <r>
      <t>Обеспечение</t>
    </r>
    <r>
      <rPr>
        <sz val="9"/>
        <color theme="1"/>
        <rFont val="Arial"/>
        <family val="2"/>
        <charset val="204"/>
      </rPr>
      <t xml:space="preserve"> содержания</t>
    </r>
    <r>
      <rPr>
        <sz val="9"/>
        <rFont val="Arial"/>
        <family val="2"/>
        <charset val="204"/>
      </rPr>
      <t xml:space="preserve"> функционирования ЕДДС Конаковского района</t>
    </r>
  </si>
  <si>
    <t>МП "Развитие малого и среднего предпринимательства в Конаковском районе" на 2021-2025 годы</t>
  </si>
  <si>
    <t>МП "Развитие туризма в Конаковском районе" на 2021-2025 годы</t>
  </si>
  <si>
    <t>Ведение сайта фестиваля "ВЕРЕЩАГИН СЫРFECT"</t>
  </si>
  <si>
    <t>0910220030</t>
  </si>
  <si>
    <t>Проведение информационных туров для прессы и туроператоров</t>
  </si>
  <si>
    <t>МП «Молодежь Конаковского района» на 2021-2025 годы</t>
  </si>
  <si>
    <t>Подпрограмма 1 «Организация и проведение мероприятий отрасли "Молодежная политика"</t>
  </si>
  <si>
    <t>Организация и проведение мероприятий в рамках календаря отрасли "Молодежная политика"</t>
  </si>
  <si>
    <t>Задача 4 "Реализация социально-значимых проектов в сфере культуры"</t>
  </si>
  <si>
    <t xml:space="preserve">Библиотечное обслуживание муниципальными бюджетными учреждениями культуры </t>
  </si>
  <si>
    <t>МП "Развитие системы образования в Конаковском районе» на 2021-2025 годы</t>
  </si>
  <si>
    <t>0150200000</t>
  </si>
  <si>
    <t>Задача2 "Создание временных рабочих мест и других форм трудовой занятости в свободное от учебы время для подростков в возрасте от 14 до 18 лет"</t>
  </si>
  <si>
    <t>0150220010</t>
  </si>
  <si>
    <t>0110320040</t>
  </si>
  <si>
    <t>Организация обеспечения питанием учащихся в группах продленного дня и детей с ОВЗ</t>
  </si>
  <si>
    <t>Организация обеспечения питанием детей в дошкольных группах общеобразовательных учреждений</t>
  </si>
  <si>
    <t>01205S1080</t>
  </si>
  <si>
    <t>0120500000</t>
  </si>
  <si>
    <t>Развитие Всероссийского физкультурно- спортивного комплекса  "Готов к труду и обороне" на территории Конаковского района</t>
  </si>
  <si>
    <t>МП "Развитие системы образования в Конаковском районе" на 2021-2025 годы</t>
  </si>
  <si>
    <t>Проведение кампании по организации отдыха и оздоровления детей</t>
  </si>
  <si>
    <t>Задача 3 "Укрепление материально-технической базы образовательных учреждений, реализующих основную общеобразовательную программу дошкольного образования"</t>
  </si>
  <si>
    <t>Проведение районного конкурса "Лучший участок детского сада"</t>
  </si>
  <si>
    <t>Обеспечение государственных гарантий реализации прав на получение общедоступного и бесплатного, начального общего, основного общего, среднего общего образования в муниципальных бюджетных общеобразовательных учреждениях</t>
  </si>
  <si>
    <t xml:space="preserve">Реализация программы спортивной подготовки в учреждениях дополнительного образования Конаковского района </t>
  </si>
  <si>
    <t>0190120050</t>
  </si>
  <si>
    <t xml:space="preserve">Расходы на содержание МКУ ЦМП "Иволга" МО "Конаковский район" </t>
  </si>
  <si>
    <t xml:space="preserve">Культурно-досуговое обслуживание муниципальными  бюджетными учреждениями культуры </t>
  </si>
  <si>
    <t>Задача 2 "Содействие в обеспечении жильем молодых семей"</t>
  </si>
  <si>
    <t>Задача 2 "Развитие внутреннего водного транспорта на территории Конаковского района Тверской области"</t>
  </si>
  <si>
    <t>Поддержка социальных маршрутов внутреннего водного транспорта за счет средств областного бюджета Тверской области</t>
  </si>
  <si>
    <t>Подпрограмма 2 «Развитие и сохранность автомобильных дорог общего пользования Конаковского района Тверской области"</t>
  </si>
  <si>
    <t>Осуществление МО "Конаковский район" Тверской области дорожной деятельности в отношении автомобильных дорог 3 класса общего пользования местного значения</t>
  </si>
  <si>
    <t>Задача 1"Содержание автомобильных дорог общего пользования 3 класса в Конаковском районе Тверской области"</t>
  </si>
  <si>
    <t>0320120020</t>
  </si>
  <si>
    <t>Обеспечение безопасности дорожного движения на автомобильных дорогах общего пользования местного значения в границах населенных пунктов поселения за счет средств областного бюджета Тверской области"</t>
  </si>
  <si>
    <t>Обеспечение МО «Конаковский район» Тверской области безопасности дорожного движения на автомобильных дорогах общего пользования местного значения в границах населенных пунктов поселения за счет средств бюджета Конаковского района</t>
  </si>
  <si>
    <t>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бюджета Тверской области</t>
  </si>
  <si>
    <t>Ремонт дворовых территорий многоквартирных домов, проездов к дворовым территориям многоквартирных домов населенных пунктов за счет средств бюджета Конаковского района</t>
  </si>
  <si>
    <t>Задача 2 "Обеспечение безопасности дорожного движения на автомобильных дорогах местного значения в границах населенных пунктов поселения"</t>
  </si>
  <si>
    <t>Задача 3  "Безопасные и качественные автомобильные дороги на территории Конаковского района Тверской области"</t>
  </si>
  <si>
    <t>0320311020</t>
  </si>
  <si>
    <t>03203S1020</t>
  </si>
  <si>
    <t>0320311050</t>
  </si>
  <si>
    <t>03203S1050</t>
  </si>
  <si>
    <t>Капитальный ремонт и ремонт улично-дорожной сети за счет средств областного бюджета Тверской области</t>
  </si>
  <si>
    <t>Закупка энергетических ресурсов</t>
  </si>
  <si>
    <t>Подпрограмма 1 "Развитие сферы туризма и туристской деятельности в Конаковском районе"</t>
  </si>
  <si>
    <t>Предоставление дополнительного образования детей  в области культуры</t>
  </si>
  <si>
    <t>Поддержка эффективных моделей и форм вовлечения молодежи в трудовую деятельность</t>
  </si>
  <si>
    <t>Задача 1"Повышение уровня газификации населенных пунктов Конаковского района"</t>
  </si>
  <si>
    <t>Задача 2 "Повышение  уровня благоустройства, обустройство инженерной инфраструктуры Конаковского района"</t>
  </si>
  <si>
    <t>Капитальный ремонт и ремонт улично-дорожной сети за счет средств бюджета Конаковского района</t>
  </si>
  <si>
    <t>Задача 1 "Повышение квалификации педагогических работников образовательных учреждений"</t>
  </si>
  <si>
    <t>Утверждено по бюджету     2023</t>
  </si>
  <si>
    <t>Создание резерва финансовых ресурсов для предупреждения и ликвидации чрезвычайных ситуаций природного и техногенного характера на территории Конаковского района Тверской области</t>
  </si>
  <si>
    <t>МП "Комплексное  развитие систем коммунальной инфраструктуры Конаковского района" на 2021-2025 годы</t>
  </si>
  <si>
    <t>Подпрограмма 1  "Улучшение состояния объектов жилищного фонда и коммунальной инфраструктуры Конаковского района"</t>
  </si>
  <si>
    <t>Подпрограмма 1 «Поддержка общественного сектора и обеспечение информационной открытости органов местного самоуправления МО «Конаковский район» Тверской области"</t>
  </si>
  <si>
    <t>Задача 1  "Поддержка развития общественного сектора  МО «Конаковский район" Тверской области"</t>
  </si>
  <si>
    <t>Задача 1 "Обеспечение на территории Конаковского района  Тверской области функционирования системы обеспечения вызова экстренных оперативных служб по единому номеру «112»</t>
  </si>
  <si>
    <t>МП «Развитие транспортного комплекса  и дорожного хозяйства "Конаковского района» Тверской области" на 2021-2025 годы</t>
  </si>
  <si>
    <t>Проведение семинаров,форумов, "круглых столов", совещаний по актуальным проблемам предпринимательства</t>
  </si>
  <si>
    <t>Предоставление грантов  предпринимателям на организацию (развитие) собственного дела</t>
  </si>
  <si>
    <t>Задача 1 "Содействие развитию гражданско-патриотического и  духовно- нравственного воспитания молодежи, создание условий для вовлечения молодежи в общественно-политическую, социальную и культурную жизнь общества, для формирования здорового образа жизни»</t>
  </si>
  <si>
    <t>МП " Физическая культура и спорт в Конаковском районе" на 2021-2025 годы</t>
  </si>
  <si>
    <t>Подпрограмма 2 "Подготовка спортивного резерва, развитие спорта в учреждениях спортивной направленности»</t>
  </si>
  <si>
    <t>Создание условий для предоставления транспортных услуг населению и организацию транспортного обслуживания населения между поселениями в границах муниципального района в части обеспечения подвоза учащихся, проживающих в сельской местности, к месту обучения и обратно за счет средств областного бюджета</t>
  </si>
  <si>
    <t>Задача 5 "Участие обучающихся общеобразовательных организаций в социально-значимых региональных проектах"</t>
  </si>
  <si>
    <t>Подпрограмма 5 "Создание условий для развития системы отдыха и оздоровления детей"</t>
  </si>
  <si>
    <t>0130120050</t>
  </si>
  <si>
    <t>0120511080</t>
  </si>
  <si>
    <t>Защита населения и территории от чрезвычайных ситуаций природного и техногенного характера, пожарная безопасность</t>
  </si>
  <si>
    <t>0210400000</t>
  </si>
  <si>
    <t>0210420010</t>
  </si>
  <si>
    <t>06102L4970</t>
  </si>
  <si>
    <t>Задача 2 "Продвижение Конаковского района  на рынке организованного туризма"</t>
  </si>
  <si>
    <t xml:space="preserve">Уплата иных платежей </t>
  </si>
  <si>
    <t>Межбюджетные трансферты общего характера  бюджетам бюджетной системы Российской Федерации</t>
  </si>
  <si>
    <t xml:space="preserve">"О бюджете Конаковского района </t>
  </si>
  <si>
    <t>МП  «Развитие транспортного комплекса  и дорожного хозяйства Конаковского района Тверской области" на 2021-2025 годы</t>
  </si>
  <si>
    <t>0420300000</t>
  </si>
  <si>
    <t>Задача 3 "Реализация муниципального проекта "Спорт-норма жизни"</t>
  </si>
  <si>
    <t>032R311090</t>
  </si>
  <si>
    <t>032R3S1090</t>
  </si>
  <si>
    <t>Реконструкция системы теплоснабжения в с.Дмитрова Гора Конаковского района Тверской области</t>
  </si>
  <si>
    <t>1010220120</t>
  </si>
  <si>
    <t>9940020190</t>
  </si>
  <si>
    <t>Иные выплаты государственных (муниципальных) органов привлекаемым лицам</t>
  </si>
  <si>
    <t>0190120070</t>
  </si>
  <si>
    <t>1010220100</t>
  </si>
  <si>
    <t>Утверждено по бюджету     2024</t>
  </si>
  <si>
    <t>Оплата взносов за капитальный ремонт жилых помещений, находящихся в  собственности Конаковского муниципального района</t>
  </si>
  <si>
    <t xml:space="preserve">                                                Приложение 6</t>
  </si>
  <si>
    <t>Обеспечения бесплатным питанием обучающихся с ОВЗ, получающих образование на дому</t>
  </si>
  <si>
    <t>0730000000</t>
  </si>
  <si>
    <t>Подпрограмма 3 "Обеспечение комплексной безопасности муниципальных образовательных учреждений Конаковского района"</t>
  </si>
  <si>
    <t>0730100000</t>
  </si>
  <si>
    <t>Задача 1 "Создание безопасных условий для пребывания обучающихся  в муниципальных образовательных учреждениях Конаковского района"</t>
  </si>
  <si>
    <t>Проведение мероприятий, направленных на обеспечение антитеррористической защищенности объектов (территорий) муниципальных образовательных учреждений</t>
  </si>
  <si>
    <t>0730120120</t>
  </si>
  <si>
    <t>Реализация мероприятий по модернизации систем школьного образования  (в части проведения капитального ремонта муниципальных образовательных организаций и оснащения их оборудованием) за счет бюджета Конаковского района</t>
  </si>
  <si>
    <t>01201S1330</t>
  </si>
  <si>
    <t>01201L7502</t>
  </si>
  <si>
    <r>
      <t>Реализация мероприятий по модернизации школьных систем образования (проведение капитального ремонта зданий муниципальных общеобразовательных организаций и оснащение их оборудованием)</t>
    </r>
    <r>
      <rPr>
        <sz val="9"/>
        <rFont val="Arial"/>
        <family val="2"/>
        <charset val="204"/>
      </rPr>
      <t xml:space="preserve"> </t>
    </r>
  </si>
  <si>
    <t>0120420050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</si>
  <si>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</si>
  <si>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04203S0480</t>
  </si>
  <si>
    <t xml:space="preserve">Обеспечение уровня финансирования физкультурно-спортивных организаций и учреждений дополнительного образования,
осуществляющих спортивную подготовку  за счет средств местного бюджета
</t>
  </si>
  <si>
    <t>МП «Развитие отрасли «Культура» в Конаковском районе Тверской области" на 2021-2025 годы</t>
  </si>
  <si>
    <t>10101S0100</t>
  </si>
  <si>
    <t>Развитие системы газоснабжения населенных пунктов Конаковского района за счет средств местного бюджета</t>
  </si>
  <si>
    <t>0120111330</t>
  </si>
  <si>
    <t>Реализация мероприятий по модернизации систем школьного образования  (в части проведения капитального ремонта муниципальных образовательных организаций и оснащения их оборудованием) за счет средств областного бюджета</t>
  </si>
  <si>
    <t>Осуществление части полномочий по организации в границах поселения водоснабжения населения и водоотведения</t>
  </si>
  <si>
    <t>9950040760</t>
  </si>
  <si>
    <t xml:space="preserve">  </t>
  </si>
  <si>
    <t>Благоустройство</t>
  </si>
  <si>
    <t>Расходы муниципальных дошкольных образовательных учреждений за счет средств, поступающих в бюджет Конаковского района в виде благотворительной помощи</t>
  </si>
  <si>
    <t>0110120060</t>
  </si>
  <si>
    <t>Ликвидация мест несанкционированного размещения твердых коммунальных отходов</t>
  </si>
  <si>
    <t>1010220160</t>
  </si>
  <si>
    <t>на 2023 год и на плановый период 2024 и 2025 годов"</t>
  </si>
  <si>
    <t>Проведение конкурса "Туристический сувенир Конаковского района"</t>
  </si>
  <si>
    <t>Изготовление туристических сувениров Конаковского района</t>
  </si>
  <si>
    <t>0910120060</t>
  </si>
  <si>
    <t>Устройство и ремонт ограждений в муниципальных образовательных учреждениях</t>
  </si>
  <si>
    <t>0730120070</t>
  </si>
  <si>
    <t>Проведение мероприятий, направленных на обеспечение пожарной безопасности муниципальных образовательных учреждений</t>
  </si>
  <si>
    <t>0730120090</t>
  </si>
  <si>
    <t>9990020090</t>
  </si>
  <si>
    <t>Утверждено по бюджету     2025</t>
  </si>
  <si>
    <t xml:space="preserve">Об утверждении Положения о присвоении 
звания «Почетный гражданин Конаковского района» 
</t>
  </si>
  <si>
    <t xml:space="preserve">Субсидии (гранты в форме субсидий), не подлежащие казначейскому сопровождению
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</si>
  <si>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оказанем услуг, не подлежащие казначейскому сопровождению</t>
  </si>
  <si>
    <t>Обеспечение деятельности руководителя  и  заместителя контрольно-ревизионной комиссии</t>
  </si>
  <si>
    <t>Обеспечение проведение выборов и референдумов</t>
  </si>
  <si>
    <t>0210220030</t>
  </si>
  <si>
    <t>Реализация мероприятий по обращениям, поступающим к депутатам Собрания депутатов Конаковского района</t>
  </si>
  <si>
    <t>Распределение бюджетных ассигнований  бюджета района по разделам и подразделам классификации расходов бюджетов на 2023 год и на плановый период 2024 и 2025 годов</t>
  </si>
  <si>
    <t>Распределение бюджетных ассигнований  бюджета  района по разделам, подразделам, целевым статьям (муниципальным программам и не программным направлениям деятельности), группам и элементам видов расходов классификации расходов бюджетов  на 2023 год  и на плановый период 2024 и 2025 годов</t>
  </si>
  <si>
    <t>Распределение бюджетных ассигнований  бюджета района по целевым статьям (муниципальным программам и непрограммным направлениям деятельности), группам и элементам видов расходов классификации расходов бюджетов на 2023 год и на плановый период 2024 и 2025 годов</t>
  </si>
  <si>
    <t xml:space="preserve">Ведомственная структура расходов   бюджета района  по главным распорядителям бюджетных средств, разделам, подразделам, целевым статьям (муниципальным программам и не программным направлениям деятельности), группам и элементам видов расходов классификации расходов бюджетов на 2023 год  и на плановый период 2024 и 2025 годов </t>
  </si>
  <si>
    <t>Общий объем бюджетных ассигнований, направляемых на  исполнение публичных нормативных обязательств на 2023 год и на плановый период 2024 и 2025годов</t>
  </si>
  <si>
    <t>Иные выплаты  населению</t>
  </si>
  <si>
    <t>1020000000</t>
  </si>
  <si>
    <t>Подпрограмма 2  "Комплексные кадастровые работы на территории Конаковского района"</t>
  </si>
  <si>
    <t>1020100000</t>
  </si>
  <si>
    <t>Задача 1 "Наполнение Единого государственного реестра недвижимости сведениями об объектах недвижимости"</t>
  </si>
  <si>
    <t>10201L5110</t>
  </si>
  <si>
    <t>Проведение комплексных кадастровых работ в отношении объектов недвижимости, расположенных в кадастровых кварталах Конаковского муниципального района за счет средств, предоставленных из областного бюджета Тверской области</t>
  </si>
  <si>
    <t>0420310480</t>
  </si>
  <si>
    <t>Обеспечение уровня финансирования физкультурно-спортивных организаций и учреждений дополнительного образования, осуществляющих спортивную подготовку, в соответствии с требованиями федеральных стандартов спортивной подготовки</t>
  </si>
  <si>
    <t>Специальные расходы</t>
  </si>
  <si>
    <t>Иные выплаты населению</t>
  </si>
  <si>
    <t>01204L3041</t>
  </si>
  <si>
    <t>9950040750</t>
  </si>
  <si>
    <t>Осуществление части полномочий по организации в границах поселений дорожной деятельности в отношении автомобильных дорог местного значения.</t>
  </si>
  <si>
    <t>0320340630</t>
  </si>
  <si>
    <t>Расходы на ремонт дворовых территорий многоквартирных домов, проездов к дворовым территориям многоквартирных домов населенных пунктов за счет межбюджетных трансфертов, поступивших из бюджетов поселений</t>
  </si>
  <si>
    <t>0320340640</t>
  </si>
  <si>
    <t>Расходы на проведение капитального ремонта и ремонта улично-дорожной сети муниципальных образований за счет межбюджетных трансфертов, поступивших из бюджетов поселений</t>
  </si>
  <si>
    <t>Подпрограмма 3  "Эффективное вовлечение в оборот земель сельскохозяйственного назначения Конаковского района"</t>
  </si>
  <si>
    <t>Задача 1 "Создание условий для ввода  в оборот земель сельскохозяйственного назначения "</t>
  </si>
  <si>
    <t>Проведение кадастровых работ в отношении земельных участков из состава земель сельскохозяйственного назначения</t>
  </si>
  <si>
    <t>Сельское хозяйство и рыболовство</t>
  </si>
  <si>
    <t>10301L5990</t>
  </si>
  <si>
    <t>0730120110</t>
  </si>
  <si>
    <t>Проведение мероприятий, направленных на обеспечение антитеррористической защищенности объектов (территорий) муниципальных дошкольных образовательных учреждений</t>
  </si>
  <si>
    <t>0120420060</t>
  </si>
  <si>
    <t>Обеспечение бесплатным питанием обучающихся, являющихся детьми военнослужащих- участников СВО</t>
  </si>
  <si>
    <t>Организация и участие в мероприятиях учреждений дополнительного образования</t>
  </si>
  <si>
    <t>1010120030</t>
  </si>
  <si>
    <t>Газификация населенных пунктов Конаковского района</t>
  </si>
  <si>
    <t>03203S0220</t>
  </si>
  <si>
    <t>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за счет средств бюджета Конаковского района</t>
  </si>
  <si>
    <t>Закупка товаров, работ, услуг в целях капитального ремонта государственного (муниципального) имущества</t>
  </si>
  <si>
    <t>Прочие работы и услуги по объекту "Капитальный ремонт моста через ручей, расположенного на автодороге д. Архангельское - д. Спиридово на расстоянии 2245.86м. от д. Спиридово Дмитровогорского сельского поселения Конаковского района Тверской области</t>
  </si>
  <si>
    <t>0320320010</t>
  </si>
  <si>
    <t>0320320090</t>
  </si>
  <si>
    <t>Прочие мероприятия  по организации дорожной деятельности на территории Конаковского района</t>
  </si>
  <si>
    <t>Расходы за счет межбюджетных трансфертов, предоставляемых поселениями образовательным учреждениям</t>
  </si>
  <si>
    <t>0210220080</t>
  </si>
  <si>
    <t>Предоставление межбюджетного трансферта Первомайскому с.п. на расходы, связанные со строительством учреждения культурно-досугового типа</t>
  </si>
  <si>
    <t>1030000000</t>
  </si>
  <si>
    <t>1030100000</t>
  </si>
  <si>
    <t xml:space="preserve">                     Конаковского района от 22.12.2022 №406</t>
  </si>
  <si>
    <t xml:space="preserve">                                                Приложение 3</t>
  </si>
  <si>
    <t xml:space="preserve">                                                Приложение 5</t>
  </si>
  <si>
    <t xml:space="preserve">                                                Приложение 7</t>
  </si>
  <si>
    <t xml:space="preserve">                                                Приложение 8</t>
  </si>
  <si>
    <t xml:space="preserve">Приобретение товаров, работ, услуг в пользу граждан в целях их социального обеспечения </t>
  </si>
  <si>
    <t xml:space="preserve">                     Конаковского района от 16.02.2023 №419</t>
  </si>
</sst>
</file>

<file path=xl/styles.xml><?xml version="1.0" encoding="utf-8"?>
<styleSheet xmlns="http://schemas.openxmlformats.org/spreadsheetml/2006/main">
  <numFmts count="6">
    <numFmt numFmtId="164" formatCode="_-* #,##0.00&quot;р.&quot;_-;\-* #,##0.00&quot;р.&quot;_-;_-* \-??&quot;р.&quot;_-;_-@_-"/>
    <numFmt numFmtId="165" formatCode="_-* #,##0_р_._-;\-* #,##0_р_._-;_-* \-_р_._-;_-@_-"/>
    <numFmt numFmtId="166" formatCode="0.0"/>
    <numFmt numFmtId="167" formatCode="0.000"/>
    <numFmt numFmtId="168" formatCode="#,##0.000"/>
    <numFmt numFmtId="169" formatCode="#,##0.000\ _₽"/>
  </numFmts>
  <fonts count="35"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1"/>
    </font>
    <font>
      <sz val="9"/>
      <name val="Arial Cyr"/>
      <charset val="204"/>
    </font>
    <font>
      <sz val="13"/>
      <name val="Times New Roman"/>
      <family val="1"/>
      <charset val="204"/>
    </font>
    <font>
      <i/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9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8"/>
      <name val="Arial"/>
      <family val="2"/>
      <charset val="204"/>
    </font>
    <font>
      <sz val="14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7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9"/>
      <color rgb="FF20212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59">
    <xf numFmtId="0" fontId="0" fillId="0" borderId="0">
      <alignment vertical="top"/>
    </xf>
    <xf numFmtId="164" fontId="11" fillId="0" borderId="0" applyFill="0" applyBorder="0" applyProtection="0">
      <alignment vertical="top"/>
    </xf>
    <xf numFmtId="164" fontId="11" fillId="0" borderId="0" applyFill="0" applyBorder="0" applyProtection="0">
      <alignment vertical="top"/>
    </xf>
    <xf numFmtId="0" fontId="1" fillId="0" borderId="0">
      <alignment vertical="top" wrapText="1"/>
    </xf>
    <xf numFmtId="0" fontId="12" fillId="0" borderId="0"/>
    <xf numFmtId="165" fontId="11" fillId="0" borderId="0" applyFill="0" applyBorder="0" applyProtection="0">
      <alignment vertical="top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>
      <alignment vertical="center" wrapText="1"/>
    </xf>
    <xf numFmtId="0" fontId="23" fillId="0" borderId="0">
      <alignment horizontal="right" vertical="center" wrapText="1"/>
    </xf>
    <xf numFmtId="0" fontId="23" fillId="0" borderId="0">
      <alignment vertical="center"/>
    </xf>
    <xf numFmtId="0" fontId="23" fillId="0" borderId="0"/>
    <xf numFmtId="0" fontId="24" fillId="0" borderId="0">
      <alignment horizontal="center"/>
    </xf>
    <xf numFmtId="0" fontId="24" fillId="0" borderId="0">
      <alignment wrapText="1"/>
    </xf>
    <xf numFmtId="0" fontId="24" fillId="0" borderId="0"/>
    <xf numFmtId="0" fontId="24" fillId="0" borderId="0">
      <alignment horizontal="center" vertical="center" wrapText="1"/>
    </xf>
    <xf numFmtId="0" fontId="24" fillId="0" borderId="11">
      <alignment horizontal="center"/>
    </xf>
    <xf numFmtId="0" fontId="24" fillId="0" borderId="0">
      <alignment horizontal="center" vertical="top"/>
    </xf>
    <xf numFmtId="0" fontId="24" fillId="0" borderId="12">
      <alignment horizontal="center" vertical="top"/>
    </xf>
    <xf numFmtId="0" fontId="24" fillId="0" borderId="11">
      <alignment horizontal="center" shrinkToFit="1"/>
    </xf>
    <xf numFmtId="0" fontId="25" fillId="0" borderId="0">
      <alignment horizontal="center" vertical="center" wrapText="1"/>
    </xf>
    <xf numFmtId="0" fontId="26" fillId="0" borderId="0"/>
    <xf numFmtId="0" fontId="26" fillId="0" borderId="13">
      <alignment horizontal="center" vertical="center"/>
    </xf>
    <xf numFmtId="0" fontId="23" fillId="0" borderId="0">
      <alignment horizontal="center" vertical="center" wrapText="1"/>
    </xf>
    <xf numFmtId="0" fontId="26" fillId="0" borderId="14">
      <alignment horizontal="right"/>
    </xf>
    <xf numFmtId="0" fontId="26" fillId="0" borderId="15">
      <alignment horizontal="center"/>
    </xf>
    <xf numFmtId="49" fontId="26" fillId="0" borderId="16">
      <alignment horizontal="center"/>
    </xf>
    <xf numFmtId="0" fontId="23" fillId="0" borderId="0">
      <alignment horizontal="left" vertical="center" wrapText="1"/>
    </xf>
    <xf numFmtId="0" fontId="26" fillId="0" borderId="16">
      <alignment horizontal="center" wrapText="1"/>
    </xf>
    <xf numFmtId="0" fontId="23" fillId="0" borderId="11">
      <alignment horizontal="left" vertical="center" wrapText="1"/>
    </xf>
    <xf numFmtId="0" fontId="26" fillId="0" borderId="16">
      <alignment horizontal="center"/>
    </xf>
    <xf numFmtId="0" fontId="26" fillId="0" borderId="17">
      <alignment horizontal="center"/>
    </xf>
    <xf numFmtId="0" fontId="27" fillId="0" borderId="0">
      <alignment vertical="center" wrapText="1"/>
    </xf>
    <xf numFmtId="0" fontId="28" fillId="0" borderId="0">
      <alignment vertical="center"/>
    </xf>
    <xf numFmtId="0" fontId="28" fillId="0" borderId="0"/>
    <xf numFmtId="0" fontId="29" fillId="0" borderId="0">
      <alignment horizontal="center" vertical="center" wrapText="1"/>
    </xf>
    <xf numFmtId="0" fontId="26" fillId="0" borderId="0">
      <alignment vertical="center"/>
    </xf>
    <xf numFmtId="0" fontId="24" fillId="0" borderId="0">
      <alignment horizontal="right" vertical="center"/>
    </xf>
    <xf numFmtId="0" fontId="23" fillId="0" borderId="18">
      <alignment horizontal="center" vertical="center" wrapText="1"/>
    </xf>
    <xf numFmtId="0" fontId="23" fillId="0" borderId="18">
      <alignment horizontal="center" vertical="center" wrapText="1"/>
    </xf>
    <xf numFmtId="0" fontId="23" fillId="0" borderId="18">
      <alignment horizontal="center" vertical="center" wrapText="1"/>
    </xf>
    <xf numFmtId="0" fontId="23" fillId="0" borderId="19">
      <alignment horizontal="center" vertical="center" shrinkToFit="1"/>
    </xf>
    <xf numFmtId="0" fontId="23" fillId="0" borderId="19">
      <alignment horizontal="center" vertical="center" shrinkToFit="1"/>
    </xf>
    <xf numFmtId="0" fontId="23" fillId="0" borderId="20">
      <alignment horizontal="center" vertical="center" wrapText="1"/>
    </xf>
    <xf numFmtId="0" fontId="23" fillId="0" borderId="18">
      <alignment horizontal="center" vertical="center" wrapText="1"/>
    </xf>
    <xf numFmtId="0" fontId="28" fillId="0" borderId="13">
      <alignment horizontal="center"/>
    </xf>
    <xf numFmtId="0" fontId="23" fillId="0" borderId="21">
      <alignment horizontal="left" vertical="center" wrapText="1"/>
    </xf>
    <xf numFmtId="49" fontId="23" fillId="0" borderId="22">
      <alignment horizontal="center" vertical="center" shrinkToFit="1"/>
    </xf>
    <xf numFmtId="49" fontId="23" fillId="0" borderId="18">
      <alignment horizontal="center" vertical="center"/>
    </xf>
    <xf numFmtId="49" fontId="30" fillId="0" borderId="18">
      <alignment horizontal="center" vertical="center" shrinkToFit="1"/>
    </xf>
    <xf numFmtId="4" fontId="23" fillId="0" borderId="18">
      <alignment horizontal="right" vertical="center"/>
    </xf>
    <xf numFmtId="0" fontId="30" fillId="0" borderId="23">
      <alignment horizontal="left" vertical="center" wrapText="1" indent="1"/>
    </xf>
    <xf numFmtId="49" fontId="30" fillId="0" borderId="22">
      <alignment horizontal="center" vertical="center" shrinkToFit="1"/>
    </xf>
    <xf numFmtId="4" fontId="30" fillId="0" borderId="18">
      <alignment horizontal="right" vertical="center"/>
    </xf>
    <xf numFmtId="0" fontId="23" fillId="0" borderId="0">
      <alignment horizontal="center" vertical="center"/>
    </xf>
    <xf numFmtId="0" fontId="28" fillId="0" borderId="24"/>
    <xf numFmtId="0" fontId="24" fillId="0" borderId="0">
      <alignment vertical="center"/>
    </xf>
    <xf numFmtId="0" fontId="24" fillId="0" borderId="0">
      <alignment horizontal="left" vertical="center"/>
    </xf>
    <xf numFmtId="0" fontId="24" fillId="0" borderId="0">
      <alignment horizontal="left" vertical="center" wrapText="1"/>
    </xf>
    <xf numFmtId="14" fontId="26" fillId="0" borderId="0">
      <alignment vertical="center" wrapText="1"/>
    </xf>
  </cellStyleXfs>
  <cellXfs count="261">
    <xf numFmtId="0" fontId="0" fillId="0" borderId="0" xfId="0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1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9" fillId="0" borderId="0" xfId="0" applyNumberFormat="1" applyFont="1" applyFill="1" applyBorder="1" applyAlignment="1" applyProtection="1">
      <alignment horizontal="right" vertical="top"/>
    </xf>
    <xf numFmtId="49" fontId="9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49" fontId="7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/>
    </xf>
    <xf numFmtId="0" fontId="2" fillId="0" borderId="1" xfId="2" applyNumberFormat="1" applyFont="1" applyFill="1" applyBorder="1" applyAlignment="1" applyProtection="1">
      <alignment horizontal="center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2" fillId="0" borderId="1" xfId="2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 applyProtection="1">
      <alignment vertical="top"/>
    </xf>
    <xf numFmtId="0" fontId="0" fillId="0" borderId="1" xfId="0" applyNumberForma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top"/>
    </xf>
    <xf numFmtId="49" fontId="7" fillId="0" borderId="4" xfId="0" applyNumberFormat="1" applyFont="1" applyFill="1" applyBorder="1" applyAlignment="1" applyProtection="1">
      <alignment vertical="top"/>
    </xf>
    <xf numFmtId="49" fontId="7" fillId="0" borderId="3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/>
    </xf>
    <xf numFmtId="0" fontId="14" fillId="0" borderId="1" xfId="4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3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left" vertical="top" wrapText="1"/>
    </xf>
    <xf numFmtId="49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15" fillId="0" borderId="1" xfId="0" applyFont="1" applyBorder="1">
      <alignment vertical="top"/>
    </xf>
    <xf numFmtId="0" fontId="5" fillId="0" borderId="1" xfId="0" applyNumberFormat="1" applyFont="1" applyFill="1" applyBorder="1" applyAlignment="1" applyProtection="1">
      <alignment vertical="top" wrapText="1"/>
    </xf>
    <xf numFmtId="0" fontId="0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4" fontId="0" fillId="0" borderId="1" xfId="0" applyNumberForma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13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49" fontId="17" fillId="0" borderId="1" xfId="5" applyNumberFormat="1" applyFont="1" applyFill="1" applyBorder="1" applyAlignment="1" applyProtection="1">
      <alignment horizontal="center" vertical="top" wrapText="1"/>
    </xf>
    <xf numFmtId="0" fontId="17" fillId="0" borderId="1" xfId="5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Border="1" applyAlignment="1">
      <alignment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Fill="1" applyBorder="1" applyAlignment="1" applyProtection="1">
      <alignment horizontal="center" vertical="top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vertical="top"/>
    </xf>
    <xf numFmtId="0" fontId="2" fillId="0" borderId="0" xfId="0" applyFont="1" applyFill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7" xfId="0" applyNumberFormat="1" applyFont="1" applyFill="1" applyBorder="1" applyAlignment="1" applyProtection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3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49" fontId="2" fillId="0" borderId="2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>
      <alignment horizontal="right" vertical="top"/>
    </xf>
    <xf numFmtId="0" fontId="2" fillId="0" borderId="1" xfId="0" applyNumberFormat="1" applyFont="1" applyFill="1" applyBorder="1">
      <alignment vertical="top"/>
    </xf>
    <xf numFmtId="49" fontId="18" fillId="0" borderId="1" xfId="0" applyNumberFormat="1" applyFont="1" applyFill="1" applyBorder="1" applyAlignment="1" applyProtection="1">
      <alignment horizontal="center" vertical="top"/>
    </xf>
    <xf numFmtId="0" fontId="18" fillId="0" borderId="1" xfId="0" applyNumberFormat="1" applyFont="1" applyFill="1" applyBorder="1" applyAlignment="1" applyProtection="1">
      <alignment horizontal="center" vertical="top"/>
    </xf>
    <xf numFmtId="0" fontId="2" fillId="0" borderId="1" xfId="0" applyFont="1" applyFill="1" applyBorder="1">
      <alignment vertical="top"/>
    </xf>
    <xf numFmtId="49" fontId="18" fillId="0" borderId="1" xfId="0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6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7" fillId="0" borderId="1" xfId="0" applyFont="1" applyFill="1" applyBorder="1">
      <alignment vertical="top"/>
    </xf>
    <xf numFmtId="49" fontId="13" fillId="3" borderId="1" xfId="0" applyNumberFormat="1" applyFont="1" applyFill="1" applyBorder="1" applyAlignment="1">
      <alignment horizontal="center" vertical="top" wrapText="1"/>
    </xf>
    <xf numFmtId="0" fontId="7" fillId="0" borderId="8" xfId="0" applyNumberFormat="1" applyFont="1" applyFill="1" applyBorder="1" applyAlignment="1" applyProtection="1">
      <alignment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49" fontId="18" fillId="3" borderId="1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center" vertical="top"/>
    </xf>
    <xf numFmtId="0" fontId="18" fillId="0" borderId="1" xfId="1" applyNumberFormat="1" applyFont="1" applyFill="1" applyBorder="1" applyAlignment="1" applyProtection="1">
      <alignment horizontal="center" vertical="top" wrapText="1"/>
    </xf>
    <xf numFmtId="49" fontId="19" fillId="0" borderId="1" xfId="5" applyNumberFormat="1" applyFont="1" applyFill="1" applyBorder="1" applyAlignment="1" applyProtection="1">
      <alignment horizontal="center" vertical="top" wrapText="1"/>
    </xf>
    <xf numFmtId="0" fontId="19" fillId="0" borderId="1" xfId="5" applyNumberFormat="1" applyFont="1" applyFill="1" applyBorder="1" applyAlignment="1" applyProtection="1">
      <alignment horizontal="center" vertical="top" wrapText="1"/>
    </xf>
    <xf numFmtId="0" fontId="18" fillId="0" borderId="1" xfId="0" applyNumberFormat="1" applyFont="1" applyFill="1" applyBorder="1" applyAlignment="1" applyProtection="1">
      <alignment horizontal="center" vertical="top" wrapText="1"/>
    </xf>
    <xf numFmtId="49" fontId="18" fillId="0" borderId="1" xfId="0" applyNumberFormat="1" applyFont="1" applyFill="1" applyBorder="1" applyAlignment="1" applyProtection="1">
      <alignment horizontal="center" vertical="top" wrapText="1"/>
    </xf>
    <xf numFmtId="167" fontId="0" fillId="0" borderId="0" xfId="0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49" fontId="5" fillId="0" borderId="1" xfId="0" applyNumberFormat="1" applyFont="1" applyFill="1" applyBorder="1" applyAlignment="1" applyProtection="1">
      <alignment horizontal="center" vertical="top"/>
    </xf>
    <xf numFmtId="0" fontId="0" fillId="0" borderId="0" xfId="0" applyBorder="1">
      <alignment vertical="top"/>
    </xf>
    <xf numFmtId="169" fontId="2" fillId="0" borderId="1" xfId="0" applyNumberFormat="1" applyFont="1" applyFill="1" applyBorder="1" applyAlignment="1" applyProtection="1">
      <alignment horizontal="center" vertical="top"/>
    </xf>
    <xf numFmtId="49" fontId="2" fillId="3" borderId="1" xfId="0" applyNumberFormat="1" applyFont="1" applyFill="1" applyBorder="1" applyAlignment="1" applyProtection="1">
      <alignment horizontal="center" vertical="top"/>
    </xf>
    <xf numFmtId="169" fontId="2" fillId="0" borderId="1" xfId="0" applyNumberFormat="1" applyFont="1" applyFill="1" applyBorder="1" applyAlignment="1" applyProtection="1">
      <alignment horizontal="center" vertical="top" wrapText="1"/>
    </xf>
    <xf numFmtId="168" fontId="7" fillId="0" borderId="1" xfId="0" applyNumberFormat="1" applyFont="1" applyFill="1" applyBorder="1" applyAlignment="1" applyProtection="1">
      <alignment horizontal="right" vertical="top"/>
    </xf>
    <xf numFmtId="168" fontId="2" fillId="0" borderId="1" xfId="0" applyNumberFormat="1" applyFont="1" applyFill="1" applyBorder="1" applyAlignment="1" applyProtection="1">
      <alignment horizontal="right" vertical="center"/>
    </xf>
    <xf numFmtId="168" fontId="2" fillId="0" borderId="1" xfId="0" applyNumberFormat="1" applyFont="1" applyFill="1" applyBorder="1" applyAlignment="1" applyProtection="1">
      <alignment horizontal="right" vertical="center" wrapText="1"/>
    </xf>
    <xf numFmtId="168" fontId="2" fillId="0" borderId="1" xfId="0" applyNumberFormat="1" applyFont="1" applyFill="1" applyBorder="1" applyAlignment="1" applyProtection="1">
      <alignment vertical="center"/>
    </xf>
    <xf numFmtId="168" fontId="7" fillId="0" borderId="1" xfId="0" applyNumberFormat="1" applyFont="1" applyFill="1" applyBorder="1" applyAlignment="1" applyProtection="1">
      <alignment horizontal="right" vertical="center"/>
    </xf>
    <xf numFmtId="168" fontId="7" fillId="0" borderId="1" xfId="0" applyNumberFormat="1" applyFont="1" applyFill="1" applyBorder="1" applyAlignment="1" applyProtection="1">
      <alignment vertical="center"/>
    </xf>
    <xf numFmtId="168" fontId="2" fillId="0" borderId="1" xfId="0" applyNumberFormat="1" applyFont="1" applyFill="1" applyBorder="1" applyAlignment="1" applyProtection="1">
      <alignment horizontal="right" vertical="top"/>
    </xf>
    <xf numFmtId="168" fontId="7" fillId="0" borderId="8" xfId="0" applyNumberFormat="1" applyFont="1" applyFill="1" applyBorder="1" applyAlignment="1" applyProtection="1">
      <alignment vertical="top"/>
    </xf>
    <xf numFmtId="169" fontId="7" fillId="0" borderId="1" xfId="0" applyNumberFormat="1" applyFont="1" applyFill="1" applyBorder="1" applyAlignment="1" applyProtection="1">
      <alignment horizontal="center" vertical="top"/>
    </xf>
    <xf numFmtId="169" fontId="18" fillId="0" borderId="1" xfId="0" applyNumberFormat="1" applyFont="1" applyFill="1" applyBorder="1" applyAlignment="1" applyProtection="1">
      <alignment horizontal="center" vertical="top"/>
    </xf>
    <xf numFmtId="169" fontId="2" fillId="0" borderId="7" xfId="0" applyNumberFormat="1" applyFont="1" applyFill="1" applyBorder="1" applyAlignment="1" applyProtection="1">
      <alignment horizontal="center" vertical="top"/>
    </xf>
    <xf numFmtId="169" fontId="18" fillId="0" borderId="1" xfId="0" applyNumberFormat="1" applyFont="1" applyFill="1" applyBorder="1" applyAlignment="1" applyProtection="1">
      <alignment horizontal="center" vertical="top" wrapText="1"/>
    </xf>
    <xf numFmtId="169" fontId="2" fillId="0" borderId="2" xfId="0" applyNumberFormat="1" applyFont="1" applyFill="1" applyBorder="1" applyAlignment="1" applyProtection="1">
      <alignment horizontal="center" vertical="top"/>
    </xf>
    <xf numFmtId="169" fontId="2" fillId="0" borderId="1" xfId="0" applyNumberFormat="1" applyFont="1" applyFill="1" applyBorder="1" applyAlignment="1">
      <alignment horizontal="center" vertical="top"/>
    </xf>
    <xf numFmtId="169" fontId="2" fillId="0" borderId="1" xfId="0" applyNumberFormat="1" applyFont="1" applyFill="1" applyBorder="1" applyAlignment="1">
      <alignment horizontal="center" vertical="top" wrapText="1"/>
    </xf>
    <xf numFmtId="167" fontId="2" fillId="0" borderId="1" xfId="0" applyNumberFormat="1" applyFont="1" applyFill="1" applyBorder="1" applyAlignment="1" applyProtection="1">
      <alignment horizontal="center" vertical="top"/>
    </xf>
    <xf numFmtId="169" fontId="2" fillId="3" borderId="1" xfId="0" applyNumberFormat="1" applyFont="1" applyFill="1" applyBorder="1" applyAlignment="1" applyProtection="1">
      <alignment horizontal="center" vertical="top"/>
    </xf>
    <xf numFmtId="169" fontId="13" fillId="0" borderId="1" xfId="0" applyNumberFormat="1" applyFont="1" applyFill="1" applyBorder="1" applyAlignment="1" applyProtection="1">
      <alignment horizontal="center" vertical="top"/>
    </xf>
    <xf numFmtId="168" fontId="0" fillId="0" borderId="0" xfId="0" applyNumberFormat="1">
      <alignment vertical="top"/>
    </xf>
    <xf numFmtId="169" fontId="7" fillId="0" borderId="5" xfId="0" applyNumberFormat="1" applyFont="1" applyFill="1" applyBorder="1" applyAlignment="1" applyProtection="1">
      <alignment horizontal="center" vertical="top"/>
    </xf>
    <xf numFmtId="169" fontId="18" fillId="3" borderId="1" xfId="0" applyNumberFormat="1" applyFont="1" applyFill="1" applyBorder="1" applyAlignment="1" applyProtection="1">
      <alignment horizontal="center" vertical="top"/>
    </xf>
    <xf numFmtId="169" fontId="7" fillId="0" borderId="1" xfId="0" applyNumberFormat="1" applyFont="1" applyFill="1" applyBorder="1" applyAlignment="1">
      <alignment horizontal="center" vertical="top" wrapText="1"/>
    </xf>
    <xf numFmtId="169" fontId="7" fillId="0" borderId="3" xfId="0" applyNumberFormat="1" applyFont="1" applyFill="1" applyBorder="1" applyAlignment="1" applyProtection="1">
      <alignment horizontal="center" vertical="top"/>
    </xf>
    <xf numFmtId="166" fontId="0" fillId="0" borderId="0" xfId="0" applyNumberFormat="1" applyBorder="1">
      <alignment vertical="top"/>
    </xf>
    <xf numFmtId="0" fontId="2" fillId="0" borderId="1" xfId="3" applyNumberFormat="1" applyFont="1" applyFill="1" applyBorder="1" applyAlignment="1">
      <alignment horizontal="center" vertical="top" wrapText="1"/>
    </xf>
    <xf numFmtId="0" fontId="0" fillId="0" borderId="0" xfId="0" applyNumberForma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0" fillId="0" borderId="0" xfId="6" applyAlignment="1" applyProtection="1">
      <alignment horizontal="center" vertical="top"/>
    </xf>
    <xf numFmtId="0" fontId="14" fillId="0" borderId="1" xfId="4" applyFont="1" applyFill="1" applyBorder="1" applyAlignment="1">
      <alignment horizontal="center" vertical="top" wrapText="1"/>
    </xf>
    <xf numFmtId="0" fontId="2" fillId="3" borderId="1" xfId="3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Alignment="1">
      <alignment horizontal="center" vertical="top"/>
    </xf>
    <xf numFmtId="169" fontId="2" fillId="0" borderId="0" xfId="0" applyNumberFormat="1" applyFont="1" applyFill="1" applyAlignment="1">
      <alignment horizontal="center" vertical="top"/>
    </xf>
    <xf numFmtId="168" fontId="2" fillId="0" borderId="0" xfId="0" applyNumberFormat="1" applyFont="1" applyFill="1" applyAlignment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/>
    </xf>
    <xf numFmtId="169" fontId="2" fillId="0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 applyFill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49" fontId="2" fillId="0" borderId="3" xfId="0" applyNumberFormat="1" applyFont="1" applyFill="1" applyBorder="1" applyAlignment="1" applyProtection="1">
      <alignment horizontal="center" vertical="top"/>
    </xf>
    <xf numFmtId="168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right" vertical="top"/>
    </xf>
    <xf numFmtId="0" fontId="18" fillId="0" borderId="1" xfId="0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168" fontId="2" fillId="0" borderId="1" xfId="0" applyNumberFormat="1" applyFont="1" applyFill="1" applyBorder="1" applyAlignment="1" applyProtection="1">
      <alignment horizontal="center" vertical="top"/>
    </xf>
    <xf numFmtId="0" fontId="32" fillId="0" borderId="0" xfId="0" applyFont="1" applyAlignment="1">
      <alignment horizontal="center" vertical="top" wrapText="1"/>
    </xf>
    <xf numFmtId="168" fontId="0" fillId="0" borderId="0" xfId="0" applyNumberFormat="1" applyBorder="1">
      <alignment vertical="top"/>
    </xf>
    <xf numFmtId="168" fontId="7" fillId="0" borderId="0" xfId="0" applyNumberFormat="1" applyFont="1" applyFill="1" applyBorder="1" applyAlignment="1" applyProtection="1">
      <alignment vertical="top"/>
    </xf>
    <xf numFmtId="169" fontId="2" fillId="3" borderId="7" xfId="0" applyNumberFormat="1" applyFont="1" applyFill="1" applyBorder="1" applyAlignment="1" applyProtection="1">
      <alignment horizontal="center" vertical="top"/>
    </xf>
    <xf numFmtId="169" fontId="2" fillId="3" borderId="1" xfId="0" applyNumberFormat="1" applyFont="1" applyFill="1" applyBorder="1" applyAlignment="1">
      <alignment horizontal="center" vertical="top"/>
    </xf>
    <xf numFmtId="169" fontId="7" fillId="3" borderId="1" xfId="0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68" fontId="21" fillId="0" borderId="0" xfId="0" applyNumberFormat="1" applyFont="1" applyAlignment="1">
      <alignment horizontal="center"/>
    </xf>
    <xf numFmtId="0" fontId="18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Alignment="1">
      <alignment horizontal="center" vertical="top"/>
    </xf>
    <xf numFmtId="49" fontId="33" fillId="0" borderId="1" xfId="0" applyNumberFormat="1" applyFont="1" applyFill="1" applyBorder="1" applyAlignment="1">
      <alignment horizontal="center" vertical="top" wrapText="1"/>
    </xf>
    <xf numFmtId="0" fontId="18" fillId="3" borderId="1" xfId="0" applyNumberFormat="1" applyFont="1" applyFill="1" applyBorder="1" applyAlignment="1" applyProtection="1">
      <alignment horizontal="center" vertical="top"/>
    </xf>
    <xf numFmtId="0" fontId="7" fillId="3" borderId="1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68" fontId="7" fillId="0" borderId="5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168" fontId="7" fillId="0" borderId="3" xfId="0" applyNumberFormat="1" applyFont="1" applyFill="1" applyBorder="1" applyAlignment="1" applyProtection="1">
      <alignment horizontal="center" vertical="top"/>
    </xf>
    <xf numFmtId="168" fontId="0" fillId="0" borderId="1" xfId="0" applyNumberFormat="1" applyFont="1" applyFill="1" applyBorder="1" applyAlignment="1" applyProtection="1">
      <alignment horizontal="center" vertical="top"/>
    </xf>
    <xf numFmtId="168" fontId="0" fillId="0" borderId="1" xfId="0" applyNumberFormat="1" applyFont="1" applyFill="1" applyBorder="1" applyAlignment="1" applyProtection="1">
      <alignment horizontal="center" vertical="top" wrapText="1"/>
    </xf>
    <xf numFmtId="168" fontId="5" fillId="0" borderId="1" xfId="0" applyNumberFormat="1" applyFont="1" applyFill="1" applyBorder="1" applyAlignment="1" applyProtection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32" fillId="0" borderId="1" xfId="0" applyNumberFormat="1" applyFont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3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3" applyNumberFormat="1" applyFont="1" applyFill="1" applyBorder="1" applyAlignment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center" vertical="top"/>
    </xf>
    <xf numFmtId="169" fontId="2" fillId="0" borderId="6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169" fontId="2" fillId="4" borderId="1" xfId="0" applyNumberFormat="1" applyFont="1" applyFill="1" applyBorder="1" applyAlignment="1" applyProtection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indent="15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2" fillId="0" borderId="10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</cellXfs>
  <cellStyles count="59">
    <cellStyle name="st107" xfId="27"/>
    <cellStyle name="xl22" xfId="7"/>
    <cellStyle name="xl23" xfId="31"/>
    <cellStyle name="xl24" xfId="35"/>
    <cellStyle name="xl26" xfId="9"/>
    <cellStyle name="xl27" xfId="55"/>
    <cellStyle name="xl28" xfId="58"/>
    <cellStyle name="xl29" xfId="33"/>
    <cellStyle name="xl30" xfId="26"/>
    <cellStyle name="xl31" xfId="8"/>
    <cellStyle name="xl32" xfId="36"/>
    <cellStyle name="xl33" xfId="32"/>
    <cellStyle name="xl35" xfId="53"/>
    <cellStyle name="xl36" xfId="10"/>
    <cellStyle name="xl37" xfId="37"/>
    <cellStyle name="xl38" xfId="43"/>
    <cellStyle name="xl39" xfId="45"/>
    <cellStyle name="xl40" xfId="50"/>
    <cellStyle name="xl41" xfId="54"/>
    <cellStyle name="xl42" xfId="38"/>
    <cellStyle name="xl43" xfId="44"/>
    <cellStyle name="xl44" xfId="46"/>
    <cellStyle name="xl45" xfId="51"/>
    <cellStyle name="xl46" xfId="39"/>
    <cellStyle name="xl47" xfId="47"/>
    <cellStyle name="xl48" xfId="48"/>
    <cellStyle name="xl49" xfId="12"/>
    <cellStyle name="xl50" xfId="13"/>
    <cellStyle name="xl51" xfId="40"/>
    <cellStyle name="xl52" xfId="42"/>
    <cellStyle name="xl53" xfId="49"/>
    <cellStyle name="xl54" xfId="52"/>
    <cellStyle name="xl55" xfId="18"/>
    <cellStyle name="xl56" xfId="19"/>
    <cellStyle name="xl57" xfId="22"/>
    <cellStyle name="xl58" xfId="28"/>
    <cellStyle name="xl59" xfId="20"/>
    <cellStyle name="xl60" xfId="15"/>
    <cellStyle name="xl61" xfId="16"/>
    <cellStyle name="xl62" xfId="23"/>
    <cellStyle name="xl63" xfId="41"/>
    <cellStyle name="xl64" xfId="11"/>
    <cellStyle name="xl65" xfId="14"/>
    <cellStyle name="xl66" xfId="17"/>
    <cellStyle name="xl67" xfId="21"/>
    <cellStyle name="xl68" xfId="24"/>
    <cellStyle name="xl69" xfId="25"/>
    <cellStyle name="xl70" xfId="29"/>
    <cellStyle name="xl71" xfId="30"/>
    <cellStyle name="xl72" xfId="34"/>
    <cellStyle name="xl73" xfId="56"/>
    <cellStyle name="xl74" xfId="57"/>
    <cellStyle name="Гиперссылка" xfId="6" builtinId="8"/>
    <cellStyle name="Денежный" xfId="1" builtinId="4"/>
    <cellStyle name="Денежный_вед. 2013" xfId="2"/>
    <cellStyle name="Обычный" xfId="0" builtinId="0"/>
    <cellStyle name="Обычный_вед. 2013" xfId="3"/>
    <cellStyle name="Обычный_вед. 2014" xfId="4"/>
    <cellStyle name="Финансовый [0]" xfId="5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D2E6FF"/>
      <rgbColor rgb="00000000"/>
      <rgbColor rgb="00DDEDFF"/>
      <rgbColor rgb="00BFD8FF"/>
      <rgbColor rgb="00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FC5D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FC5D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2"/>
  <sheetViews>
    <sheetView topLeftCell="A47" zoomScaleNormal="79" workbookViewId="0">
      <selection sqref="A1:H49"/>
    </sheetView>
  </sheetViews>
  <sheetFormatPr defaultColWidth="8.81640625" defaultRowHeight="11.5"/>
  <cols>
    <col min="1" max="2" width="5.1796875" style="2" customWidth="1"/>
    <col min="3" max="3" width="11" style="2" customWidth="1"/>
    <col min="4" max="4" width="5.7265625" style="2" customWidth="1"/>
    <col min="5" max="5" width="36.453125" style="2" customWidth="1"/>
    <col min="6" max="6" width="11.7265625" style="2" customWidth="1"/>
    <col min="7" max="7" width="12" style="86" customWidth="1"/>
    <col min="8" max="8" width="12.1796875" style="86" customWidth="1"/>
    <col min="9" max="9" width="8.81640625" style="86"/>
    <col min="10" max="10" width="11.54296875" style="86" customWidth="1"/>
    <col min="11" max="11" width="10.1796875" style="86" customWidth="1"/>
    <col min="12" max="16384" width="8.81640625" style="86"/>
  </cols>
  <sheetData>
    <row r="1" spans="1:8" ht="12.5">
      <c r="E1" s="1"/>
      <c r="F1" s="1"/>
      <c r="G1" s="21" t="s">
        <v>489</v>
      </c>
    </row>
    <row r="2" spans="1:8" ht="12.5">
      <c r="E2" s="1"/>
      <c r="F2" s="1"/>
      <c r="G2" s="6" t="s">
        <v>226</v>
      </c>
    </row>
    <row r="3" spans="1:8" ht="12.5">
      <c r="E3" s="1"/>
      <c r="F3" s="1"/>
      <c r="G3" s="21" t="s">
        <v>653</v>
      </c>
    </row>
    <row r="5" spans="1:8" ht="12.5">
      <c r="G5" s="21" t="s">
        <v>544</v>
      </c>
    </row>
    <row r="6" spans="1:8" ht="12.5">
      <c r="E6" s="3"/>
      <c r="G6" s="6" t="s">
        <v>226</v>
      </c>
    </row>
    <row r="7" spans="1:8" ht="12.5">
      <c r="E7" s="3"/>
      <c r="G7" s="21" t="s">
        <v>52</v>
      </c>
    </row>
    <row r="8" spans="1:8">
      <c r="E8" s="3"/>
    </row>
    <row r="9" spans="1:8">
      <c r="E9" s="4"/>
    </row>
    <row r="10" spans="1:8">
      <c r="E10" s="4"/>
    </row>
    <row r="11" spans="1:8" ht="46.5" customHeight="1">
      <c r="B11" s="244" t="s">
        <v>369</v>
      </c>
      <c r="C11" s="245"/>
      <c r="D11" s="245"/>
      <c r="E11" s="245"/>
      <c r="F11" s="245"/>
      <c r="G11" s="246"/>
      <c r="H11" s="246"/>
    </row>
    <row r="12" spans="1:8">
      <c r="A12" s="243"/>
      <c r="B12" s="243"/>
      <c r="C12" s="243"/>
      <c r="D12" s="243"/>
      <c r="E12" s="243"/>
      <c r="F12" s="243"/>
    </row>
    <row r="13" spans="1:8" ht="34.5">
      <c r="A13" s="23" t="s">
        <v>16</v>
      </c>
      <c r="B13" s="20" t="s">
        <v>17</v>
      </c>
      <c r="C13" s="10" t="s">
        <v>244</v>
      </c>
      <c r="D13" s="20" t="s">
        <v>245</v>
      </c>
      <c r="E13" s="20" t="s">
        <v>18</v>
      </c>
      <c r="F13" s="42" t="s">
        <v>527</v>
      </c>
      <c r="G13" s="42" t="s">
        <v>528</v>
      </c>
      <c r="H13" s="27" t="s">
        <v>367</v>
      </c>
    </row>
    <row r="14" spans="1:8">
      <c r="A14" s="10" t="s">
        <v>19</v>
      </c>
      <c r="B14" s="10" t="s">
        <v>20</v>
      </c>
      <c r="C14" s="10" t="s">
        <v>59</v>
      </c>
      <c r="D14" s="10" t="s">
        <v>60</v>
      </c>
      <c r="E14" s="20">
        <v>5</v>
      </c>
      <c r="F14" s="43">
        <v>6</v>
      </c>
      <c r="G14" s="87">
        <v>7</v>
      </c>
      <c r="H14" s="87">
        <v>8</v>
      </c>
    </row>
    <row r="15" spans="1:8">
      <c r="A15" s="24" t="s">
        <v>254</v>
      </c>
      <c r="B15" s="24" t="s">
        <v>248</v>
      </c>
      <c r="C15" s="10"/>
      <c r="D15" s="10"/>
      <c r="E15" s="47" t="s">
        <v>21</v>
      </c>
      <c r="F15" s="70">
        <f>F16+F24+F41+F69+F75+F103+F109+F115</f>
        <v>128091.00700000001</v>
      </c>
      <c r="G15" s="70">
        <f>G16+G24+G41+G69+G75+G103+G109+G115</f>
        <v>81710.627999999997</v>
      </c>
      <c r="H15" s="70">
        <f>H16+H24+H41+H69+H75+H103+H109+H115</f>
        <v>82565.928</v>
      </c>
    </row>
    <row r="16" spans="1:8" ht="34.5">
      <c r="A16" s="24" t="s">
        <v>254</v>
      </c>
      <c r="B16" s="24" t="s">
        <v>294</v>
      </c>
      <c r="C16" s="10"/>
      <c r="D16" s="10"/>
      <c r="E16" s="48" t="s">
        <v>127</v>
      </c>
      <c r="F16" s="70">
        <f>F17</f>
        <v>1931.3</v>
      </c>
      <c r="G16" s="70">
        <f>G17</f>
        <v>1714</v>
      </c>
      <c r="H16" s="70">
        <f>H17</f>
        <v>1714</v>
      </c>
    </row>
    <row r="17" spans="1:8" ht="23">
      <c r="A17" s="10" t="s">
        <v>254</v>
      </c>
      <c r="B17" s="10" t="s">
        <v>294</v>
      </c>
      <c r="C17" s="10" t="s">
        <v>130</v>
      </c>
      <c r="D17" s="20"/>
      <c r="E17" s="48" t="s">
        <v>67</v>
      </c>
      <c r="F17" s="71">
        <f>F19</f>
        <v>1931.3</v>
      </c>
      <c r="G17" s="71">
        <f>G19</f>
        <v>1714</v>
      </c>
      <c r="H17" s="71">
        <f>H19</f>
        <v>1714</v>
      </c>
    </row>
    <row r="18" spans="1:8" ht="34.5">
      <c r="A18" s="10" t="s">
        <v>254</v>
      </c>
      <c r="B18" s="10" t="s">
        <v>294</v>
      </c>
      <c r="C18" s="10" t="s">
        <v>129</v>
      </c>
      <c r="D18" s="20"/>
      <c r="E18" s="48" t="s">
        <v>64</v>
      </c>
      <c r="F18" s="71"/>
      <c r="G18" s="71"/>
      <c r="H18" s="71"/>
    </row>
    <row r="19" spans="1:8">
      <c r="A19" s="10" t="s">
        <v>254</v>
      </c>
      <c r="B19" s="10" t="s">
        <v>294</v>
      </c>
      <c r="C19" s="10" t="s">
        <v>432</v>
      </c>
      <c r="D19" s="20"/>
      <c r="E19" s="48" t="s">
        <v>136</v>
      </c>
      <c r="F19" s="71">
        <f>F20</f>
        <v>1931.3</v>
      </c>
      <c r="G19" s="71">
        <f>G20</f>
        <v>1714</v>
      </c>
      <c r="H19" s="71">
        <f>H20</f>
        <v>1714</v>
      </c>
    </row>
    <row r="20" spans="1:8" ht="69">
      <c r="A20" s="10" t="s">
        <v>254</v>
      </c>
      <c r="B20" s="10" t="s">
        <v>294</v>
      </c>
      <c r="C20" s="10" t="s">
        <v>432</v>
      </c>
      <c r="D20" s="29" t="s">
        <v>558</v>
      </c>
      <c r="E20" s="49" t="s">
        <v>559</v>
      </c>
      <c r="F20" s="71">
        <f>F21+F22+F23</f>
        <v>1931.3</v>
      </c>
      <c r="G20" s="71">
        <f>G21+G22+G23</f>
        <v>1714</v>
      </c>
      <c r="H20" s="71">
        <f>H21+H22+H23</f>
        <v>1714</v>
      </c>
    </row>
    <row r="21" spans="1:8" ht="23">
      <c r="A21" s="10" t="s">
        <v>254</v>
      </c>
      <c r="B21" s="10" t="s">
        <v>294</v>
      </c>
      <c r="C21" s="10" t="s">
        <v>432</v>
      </c>
      <c r="D21" s="30" t="s">
        <v>560</v>
      </c>
      <c r="E21" s="50" t="s">
        <v>176</v>
      </c>
      <c r="F21" s="71">
        <v>1093</v>
      </c>
      <c r="G21" s="71">
        <v>942</v>
      </c>
      <c r="H21" s="71">
        <v>942</v>
      </c>
    </row>
    <row r="22" spans="1:8" ht="34.5">
      <c r="A22" s="10" t="s">
        <v>254</v>
      </c>
      <c r="B22" s="10" t="s">
        <v>294</v>
      </c>
      <c r="C22" s="10" t="s">
        <v>432</v>
      </c>
      <c r="D22" s="30" t="s">
        <v>561</v>
      </c>
      <c r="E22" s="50" t="s">
        <v>177</v>
      </c>
      <c r="F22" s="71">
        <v>440.5</v>
      </c>
      <c r="G22" s="71">
        <v>375</v>
      </c>
      <c r="H22" s="71">
        <v>375</v>
      </c>
    </row>
    <row r="23" spans="1:8" ht="46">
      <c r="A23" s="10" t="s">
        <v>254</v>
      </c>
      <c r="B23" s="10" t="s">
        <v>294</v>
      </c>
      <c r="C23" s="10" t="s">
        <v>432</v>
      </c>
      <c r="D23" s="30">
        <v>129</v>
      </c>
      <c r="E23" s="50" t="s">
        <v>178</v>
      </c>
      <c r="F23" s="71">
        <v>397.8</v>
      </c>
      <c r="G23" s="71">
        <v>397</v>
      </c>
      <c r="H23" s="71">
        <v>397</v>
      </c>
    </row>
    <row r="24" spans="1:8" ht="46">
      <c r="A24" s="23" t="s">
        <v>254</v>
      </c>
      <c r="B24" s="23" t="s">
        <v>320</v>
      </c>
      <c r="C24" s="10"/>
      <c r="D24" s="20"/>
      <c r="E24" s="48" t="s">
        <v>58</v>
      </c>
      <c r="F24" s="70">
        <f t="shared" ref="F24:H25" si="0">F25</f>
        <v>2560.4</v>
      </c>
      <c r="G24" s="70">
        <f t="shared" si="0"/>
        <v>2199</v>
      </c>
      <c r="H24" s="70">
        <f t="shared" si="0"/>
        <v>2199</v>
      </c>
    </row>
    <row r="25" spans="1:8" ht="23">
      <c r="A25" s="20" t="s">
        <v>254</v>
      </c>
      <c r="B25" s="20" t="s">
        <v>320</v>
      </c>
      <c r="C25" s="10" t="s">
        <v>130</v>
      </c>
      <c r="D25" s="20"/>
      <c r="E25" s="48" t="s">
        <v>67</v>
      </c>
      <c r="F25" s="71">
        <f t="shared" si="0"/>
        <v>2560.4</v>
      </c>
      <c r="G25" s="71">
        <f t="shared" si="0"/>
        <v>2199</v>
      </c>
      <c r="H25" s="71">
        <f t="shared" si="0"/>
        <v>2199</v>
      </c>
    </row>
    <row r="26" spans="1:8" ht="34.5">
      <c r="A26" s="20" t="s">
        <v>254</v>
      </c>
      <c r="B26" s="20" t="s">
        <v>320</v>
      </c>
      <c r="C26" s="10" t="s">
        <v>129</v>
      </c>
      <c r="D26" s="20"/>
      <c r="E26" s="48" t="s">
        <v>64</v>
      </c>
      <c r="F26" s="71">
        <f>F27+F36</f>
        <v>2560.4</v>
      </c>
      <c r="G26" s="71">
        <f>G27+G36</f>
        <v>2199</v>
      </c>
      <c r="H26" s="71">
        <f>H27+H36</f>
        <v>2199</v>
      </c>
    </row>
    <row r="27" spans="1:8" ht="34.5">
      <c r="A27" s="20" t="s">
        <v>254</v>
      </c>
      <c r="B27" s="20" t="s">
        <v>320</v>
      </c>
      <c r="C27" s="10" t="s">
        <v>433</v>
      </c>
      <c r="D27" s="20"/>
      <c r="E27" s="48" t="s">
        <v>554</v>
      </c>
      <c r="F27" s="71">
        <f>F28+F32+F34</f>
        <v>2144</v>
      </c>
      <c r="G27" s="71">
        <f>G28+G32+G34</f>
        <v>1785</v>
      </c>
      <c r="H27" s="71">
        <f>H28+H32+H34</f>
        <v>1785</v>
      </c>
    </row>
    <row r="28" spans="1:8" ht="69">
      <c r="A28" s="20" t="s">
        <v>254</v>
      </c>
      <c r="B28" s="20" t="s">
        <v>320</v>
      </c>
      <c r="C28" s="10" t="s">
        <v>433</v>
      </c>
      <c r="D28" s="29" t="s">
        <v>558</v>
      </c>
      <c r="E28" s="49" t="s">
        <v>559</v>
      </c>
      <c r="F28" s="71">
        <f>F29+F30+F31</f>
        <v>2102</v>
      </c>
      <c r="G28" s="71">
        <f>G29+G30+G31</f>
        <v>1743</v>
      </c>
      <c r="H28" s="71">
        <f>H29+H30+H31</f>
        <v>1743</v>
      </c>
    </row>
    <row r="29" spans="1:8" ht="23">
      <c r="A29" s="20" t="s">
        <v>254</v>
      </c>
      <c r="B29" s="20" t="s">
        <v>320</v>
      </c>
      <c r="C29" s="10" t="s">
        <v>433</v>
      </c>
      <c r="D29" s="30" t="s">
        <v>560</v>
      </c>
      <c r="E29" s="50" t="s">
        <v>176</v>
      </c>
      <c r="F29" s="71">
        <v>1296</v>
      </c>
      <c r="G29" s="71">
        <v>1102</v>
      </c>
      <c r="H29" s="71">
        <v>1102</v>
      </c>
    </row>
    <row r="30" spans="1:8" ht="34.5">
      <c r="A30" s="20" t="s">
        <v>254</v>
      </c>
      <c r="B30" s="20" t="s">
        <v>320</v>
      </c>
      <c r="C30" s="10" t="s">
        <v>433</v>
      </c>
      <c r="D30" s="30" t="s">
        <v>561</v>
      </c>
      <c r="E30" s="50" t="s">
        <v>177</v>
      </c>
      <c r="F30" s="71">
        <v>320.19</v>
      </c>
      <c r="G30" s="71">
        <v>237</v>
      </c>
      <c r="H30" s="71">
        <v>237</v>
      </c>
    </row>
    <row r="31" spans="1:8" ht="46">
      <c r="A31" s="20" t="s">
        <v>254</v>
      </c>
      <c r="B31" s="20" t="s">
        <v>320</v>
      </c>
      <c r="C31" s="10" t="s">
        <v>433</v>
      </c>
      <c r="D31" s="30">
        <v>129</v>
      </c>
      <c r="E31" s="50" t="s">
        <v>178</v>
      </c>
      <c r="F31" s="71">
        <v>485.81</v>
      </c>
      <c r="G31" s="71">
        <v>404</v>
      </c>
      <c r="H31" s="71">
        <v>404</v>
      </c>
    </row>
    <row r="32" spans="1:8" ht="23">
      <c r="A32" s="20" t="s">
        <v>254</v>
      </c>
      <c r="B32" s="20" t="s">
        <v>320</v>
      </c>
      <c r="C32" s="10" t="s">
        <v>433</v>
      </c>
      <c r="D32" s="29" t="s">
        <v>256</v>
      </c>
      <c r="E32" s="49" t="s">
        <v>257</v>
      </c>
      <c r="F32" s="71">
        <f>F33</f>
        <v>40</v>
      </c>
      <c r="G32" s="71">
        <f>G33</f>
        <v>40</v>
      </c>
      <c r="H32" s="71">
        <f>H33</f>
        <v>40</v>
      </c>
    </row>
    <row r="33" spans="1:8" ht="23">
      <c r="A33" s="20" t="s">
        <v>254</v>
      </c>
      <c r="B33" s="20" t="s">
        <v>320</v>
      </c>
      <c r="C33" s="10" t="s">
        <v>433</v>
      </c>
      <c r="D33" s="20" t="s">
        <v>258</v>
      </c>
      <c r="E33" s="48" t="s">
        <v>240</v>
      </c>
      <c r="F33" s="71">
        <v>40</v>
      </c>
      <c r="G33" s="71">
        <v>40</v>
      </c>
      <c r="H33" s="71">
        <v>40</v>
      </c>
    </row>
    <row r="34" spans="1:8">
      <c r="A34" s="20" t="s">
        <v>254</v>
      </c>
      <c r="B34" s="20" t="s">
        <v>320</v>
      </c>
      <c r="C34" s="10" t="s">
        <v>433</v>
      </c>
      <c r="D34" s="29" t="s">
        <v>262</v>
      </c>
      <c r="E34" s="49" t="s">
        <v>263</v>
      </c>
      <c r="F34" s="71">
        <f>F35</f>
        <v>2</v>
      </c>
      <c r="G34" s="71">
        <f>G35</f>
        <v>2</v>
      </c>
      <c r="H34" s="71">
        <f>H35</f>
        <v>2</v>
      </c>
    </row>
    <row r="35" spans="1:8">
      <c r="A35" s="20" t="s">
        <v>254</v>
      </c>
      <c r="B35" s="20" t="s">
        <v>320</v>
      </c>
      <c r="C35" s="10" t="s">
        <v>433</v>
      </c>
      <c r="D35" s="20">
        <v>853</v>
      </c>
      <c r="E35" s="50" t="s">
        <v>549</v>
      </c>
      <c r="F35" s="71">
        <v>2</v>
      </c>
      <c r="G35" s="71">
        <v>2</v>
      </c>
      <c r="H35" s="71">
        <v>2</v>
      </c>
    </row>
    <row r="36" spans="1:8" ht="46">
      <c r="A36" s="20" t="s">
        <v>254</v>
      </c>
      <c r="B36" s="20" t="s">
        <v>320</v>
      </c>
      <c r="C36" s="10" t="s">
        <v>431</v>
      </c>
      <c r="D36" s="20"/>
      <c r="E36" s="50" t="s">
        <v>54</v>
      </c>
      <c r="F36" s="71">
        <f>F37</f>
        <v>416.4</v>
      </c>
      <c r="G36" s="71">
        <f>G37</f>
        <v>414</v>
      </c>
      <c r="H36" s="71">
        <f>H37</f>
        <v>414</v>
      </c>
    </row>
    <row r="37" spans="1:8" ht="69">
      <c r="A37" s="20" t="s">
        <v>254</v>
      </c>
      <c r="B37" s="20" t="s">
        <v>320</v>
      </c>
      <c r="C37" s="10" t="s">
        <v>431</v>
      </c>
      <c r="D37" s="29" t="s">
        <v>558</v>
      </c>
      <c r="E37" s="49" t="s">
        <v>559</v>
      </c>
      <c r="F37" s="71">
        <f>F38+F40+F39</f>
        <v>416.4</v>
      </c>
      <c r="G37" s="71">
        <f>G38+G40+G39</f>
        <v>414</v>
      </c>
      <c r="H37" s="71">
        <f>H38+H40+H39</f>
        <v>414</v>
      </c>
    </row>
    <row r="38" spans="1:8" ht="23">
      <c r="A38" s="20" t="s">
        <v>254</v>
      </c>
      <c r="B38" s="20" t="s">
        <v>320</v>
      </c>
      <c r="C38" s="10" t="s">
        <v>431</v>
      </c>
      <c r="D38" s="30" t="s">
        <v>560</v>
      </c>
      <c r="E38" s="50" t="s">
        <v>176</v>
      </c>
      <c r="F38" s="71">
        <v>255</v>
      </c>
      <c r="G38" s="71">
        <v>255</v>
      </c>
      <c r="H38" s="71">
        <v>255</v>
      </c>
    </row>
    <row r="39" spans="1:8" ht="23">
      <c r="A39" s="20" t="s">
        <v>254</v>
      </c>
      <c r="B39" s="20" t="s">
        <v>320</v>
      </c>
      <c r="C39" s="10" t="s">
        <v>431</v>
      </c>
      <c r="D39" s="30" t="s">
        <v>561</v>
      </c>
      <c r="E39" s="50" t="s">
        <v>562</v>
      </c>
      <c r="F39" s="71">
        <v>64.811999999999998</v>
      </c>
      <c r="G39" s="71">
        <v>62</v>
      </c>
      <c r="H39" s="71">
        <v>62</v>
      </c>
    </row>
    <row r="40" spans="1:8" ht="46">
      <c r="A40" s="20" t="s">
        <v>254</v>
      </c>
      <c r="B40" s="20" t="s">
        <v>320</v>
      </c>
      <c r="C40" s="10" t="s">
        <v>431</v>
      </c>
      <c r="D40" s="30">
        <v>129</v>
      </c>
      <c r="E40" s="50" t="s">
        <v>178</v>
      </c>
      <c r="F40" s="71">
        <v>96.587999999999994</v>
      </c>
      <c r="G40" s="71">
        <v>97</v>
      </c>
      <c r="H40" s="71">
        <v>97</v>
      </c>
    </row>
    <row r="41" spans="1:8" ht="57.5">
      <c r="A41" s="23" t="s">
        <v>254</v>
      </c>
      <c r="B41" s="23" t="s">
        <v>247</v>
      </c>
      <c r="C41" s="20"/>
      <c r="D41" s="20"/>
      <c r="E41" s="48" t="s">
        <v>55</v>
      </c>
      <c r="F41" s="70">
        <f>F42</f>
        <v>32016.078000000005</v>
      </c>
      <c r="G41" s="70">
        <f>G42</f>
        <v>31134.628000000001</v>
      </c>
      <c r="H41" s="70">
        <f>H42</f>
        <v>31134.628000000001</v>
      </c>
    </row>
    <row r="42" spans="1:8" ht="23">
      <c r="A42" s="20" t="s">
        <v>254</v>
      </c>
      <c r="B42" s="20" t="s">
        <v>247</v>
      </c>
      <c r="C42" s="10" t="s">
        <v>130</v>
      </c>
      <c r="D42" s="20"/>
      <c r="E42" s="48" t="s">
        <v>67</v>
      </c>
      <c r="F42" s="70">
        <f>F43+F51</f>
        <v>32016.078000000005</v>
      </c>
      <c r="G42" s="70">
        <f>G43+G51</f>
        <v>31134.628000000001</v>
      </c>
      <c r="H42" s="70">
        <f>H43+H51</f>
        <v>31134.628000000001</v>
      </c>
    </row>
    <row r="43" spans="1:8" ht="23">
      <c r="A43" s="20" t="s">
        <v>254</v>
      </c>
      <c r="B43" s="20" t="s">
        <v>247</v>
      </c>
      <c r="C43" s="10" t="s">
        <v>424</v>
      </c>
      <c r="D43" s="10"/>
      <c r="E43" s="48" t="s">
        <v>68</v>
      </c>
      <c r="F43" s="71">
        <f>F44</f>
        <v>1090.0920000000001</v>
      </c>
      <c r="G43" s="71">
        <f>G44</f>
        <v>880.02800000000002</v>
      </c>
      <c r="H43" s="71">
        <f>H44</f>
        <v>880.02800000000002</v>
      </c>
    </row>
    <row r="44" spans="1:8" ht="46">
      <c r="A44" s="20" t="s">
        <v>254</v>
      </c>
      <c r="B44" s="20" t="s">
        <v>247</v>
      </c>
      <c r="C44" s="20">
        <v>9950040680</v>
      </c>
      <c r="D44" s="20"/>
      <c r="E44" s="88" t="s">
        <v>349</v>
      </c>
      <c r="F44" s="71">
        <f>F45+F49</f>
        <v>1090.0920000000001</v>
      </c>
      <c r="G44" s="71">
        <f>G45+G49</f>
        <v>880.02800000000002</v>
      </c>
      <c r="H44" s="71">
        <f>H45+H49</f>
        <v>880.02800000000002</v>
      </c>
    </row>
    <row r="45" spans="1:8" ht="69">
      <c r="A45" s="20" t="s">
        <v>254</v>
      </c>
      <c r="B45" s="20" t="s">
        <v>247</v>
      </c>
      <c r="C45" s="20">
        <v>9950040680</v>
      </c>
      <c r="D45" s="29" t="s">
        <v>558</v>
      </c>
      <c r="E45" s="49" t="s">
        <v>559</v>
      </c>
      <c r="F45" s="71">
        <f>F46+F48+F47</f>
        <v>1043.3440000000001</v>
      </c>
      <c r="G45" s="71">
        <f>G46+G47+G48</f>
        <v>833.28</v>
      </c>
      <c r="H45" s="71">
        <f>H46+H47+H48</f>
        <v>833.28</v>
      </c>
    </row>
    <row r="46" spans="1:8" ht="23">
      <c r="A46" s="20" t="s">
        <v>254</v>
      </c>
      <c r="B46" s="20" t="s">
        <v>247</v>
      </c>
      <c r="C46" s="20">
        <v>9950040680</v>
      </c>
      <c r="D46" s="30" t="s">
        <v>560</v>
      </c>
      <c r="E46" s="50" t="s">
        <v>176</v>
      </c>
      <c r="F46" s="71">
        <v>758.3</v>
      </c>
      <c r="G46" s="71">
        <v>640</v>
      </c>
      <c r="H46" s="71">
        <v>640</v>
      </c>
    </row>
    <row r="47" spans="1:8" ht="34.5">
      <c r="A47" s="20" t="s">
        <v>254</v>
      </c>
      <c r="B47" s="20" t="s">
        <v>247</v>
      </c>
      <c r="C47" s="20">
        <v>9950040680</v>
      </c>
      <c r="D47" s="30" t="s">
        <v>561</v>
      </c>
      <c r="E47" s="50" t="s">
        <v>177</v>
      </c>
      <c r="F47" s="71">
        <v>45.015999999999998</v>
      </c>
      <c r="G47" s="71"/>
      <c r="H47" s="71"/>
    </row>
    <row r="48" spans="1:8" ht="46">
      <c r="A48" s="20" t="s">
        <v>254</v>
      </c>
      <c r="B48" s="20" t="s">
        <v>247</v>
      </c>
      <c r="C48" s="20">
        <v>9950040680</v>
      </c>
      <c r="D48" s="30">
        <v>129</v>
      </c>
      <c r="E48" s="50" t="s">
        <v>178</v>
      </c>
      <c r="F48" s="71">
        <v>240.02799999999999</v>
      </c>
      <c r="G48" s="71">
        <v>193.28</v>
      </c>
      <c r="H48" s="71">
        <v>193.28</v>
      </c>
    </row>
    <row r="49" spans="1:8" ht="23">
      <c r="A49" s="20" t="s">
        <v>254</v>
      </c>
      <c r="B49" s="20" t="s">
        <v>247</v>
      </c>
      <c r="C49" s="20">
        <v>9950040680</v>
      </c>
      <c r="D49" s="29" t="s">
        <v>256</v>
      </c>
      <c r="E49" s="49" t="s">
        <v>257</v>
      </c>
      <c r="F49" s="71">
        <f>F50</f>
        <v>46.747999999999998</v>
      </c>
      <c r="G49" s="71">
        <f>G50</f>
        <v>46.747999999999998</v>
      </c>
      <c r="H49" s="71">
        <f>H50</f>
        <v>46.747999999999998</v>
      </c>
    </row>
    <row r="50" spans="1:8" ht="23">
      <c r="A50" s="20" t="s">
        <v>254</v>
      </c>
      <c r="B50" s="20" t="s">
        <v>247</v>
      </c>
      <c r="C50" s="20">
        <v>9950040680</v>
      </c>
      <c r="D50" s="20" t="s">
        <v>258</v>
      </c>
      <c r="E50" s="48" t="s">
        <v>240</v>
      </c>
      <c r="F50" s="71">
        <v>46.747999999999998</v>
      </c>
      <c r="G50" s="71">
        <v>46.747999999999998</v>
      </c>
      <c r="H50" s="71">
        <v>46.747999999999998</v>
      </c>
    </row>
    <row r="51" spans="1:8" ht="34.5">
      <c r="A51" s="20" t="s">
        <v>254</v>
      </c>
      <c r="B51" s="20" t="s">
        <v>247</v>
      </c>
      <c r="C51" s="10" t="s">
        <v>129</v>
      </c>
      <c r="D51" s="20"/>
      <c r="E51" s="48" t="s">
        <v>62</v>
      </c>
      <c r="F51" s="71">
        <f>F52+F59+F64</f>
        <v>30925.986000000004</v>
      </c>
      <c r="G51" s="71">
        <f>G52+G59+G64</f>
        <v>30254.600000000002</v>
      </c>
      <c r="H51" s="71">
        <f>H52+H59+H64</f>
        <v>30254.600000000002</v>
      </c>
    </row>
    <row r="52" spans="1:8" ht="34.5">
      <c r="A52" s="20" t="s">
        <v>254</v>
      </c>
      <c r="B52" s="20" t="s">
        <v>247</v>
      </c>
      <c r="C52" s="10" t="s">
        <v>338</v>
      </c>
      <c r="D52" s="20"/>
      <c r="E52" s="48" t="s">
        <v>131</v>
      </c>
      <c r="F52" s="71">
        <f>F53+F57</f>
        <v>21832.766000000003</v>
      </c>
      <c r="G52" s="71">
        <f>G53+G57</f>
        <v>20990.7</v>
      </c>
      <c r="H52" s="71">
        <f>H53+H57</f>
        <v>20990.7</v>
      </c>
    </row>
    <row r="53" spans="1:8" ht="69">
      <c r="A53" s="20" t="s">
        <v>254</v>
      </c>
      <c r="B53" s="20" t="s">
        <v>247</v>
      </c>
      <c r="C53" s="10" t="s">
        <v>338</v>
      </c>
      <c r="D53" s="29" t="s">
        <v>558</v>
      </c>
      <c r="E53" s="49" t="s">
        <v>559</v>
      </c>
      <c r="F53" s="71">
        <f>F54+F55+F56</f>
        <v>20837.616000000002</v>
      </c>
      <c r="G53" s="71">
        <f>G54+G55+G56</f>
        <v>20489.7</v>
      </c>
      <c r="H53" s="71">
        <f>H54+H55+H56</f>
        <v>20489.7</v>
      </c>
    </row>
    <row r="54" spans="1:8" ht="23">
      <c r="A54" s="20" t="s">
        <v>254</v>
      </c>
      <c r="B54" s="20" t="s">
        <v>247</v>
      </c>
      <c r="C54" s="10" t="s">
        <v>338</v>
      </c>
      <c r="D54" s="30" t="s">
        <v>560</v>
      </c>
      <c r="E54" s="50" t="s">
        <v>176</v>
      </c>
      <c r="F54" s="71">
        <v>12778</v>
      </c>
      <c r="G54" s="71">
        <v>12480.7</v>
      </c>
      <c r="H54" s="71">
        <v>12480.7</v>
      </c>
    </row>
    <row r="55" spans="1:8" ht="34.5">
      <c r="A55" s="20" t="s">
        <v>254</v>
      </c>
      <c r="B55" s="20" t="s">
        <v>247</v>
      </c>
      <c r="C55" s="10" t="s">
        <v>338</v>
      </c>
      <c r="D55" s="30" t="s">
        <v>561</v>
      </c>
      <c r="E55" s="50" t="s">
        <v>177</v>
      </c>
      <c r="F55" s="71">
        <v>3257</v>
      </c>
      <c r="G55" s="71">
        <v>3257</v>
      </c>
      <c r="H55" s="71">
        <v>3257</v>
      </c>
    </row>
    <row r="56" spans="1:8" ht="46">
      <c r="A56" s="20" t="s">
        <v>254</v>
      </c>
      <c r="B56" s="20" t="s">
        <v>247</v>
      </c>
      <c r="C56" s="10" t="s">
        <v>338</v>
      </c>
      <c r="D56" s="30">
        <v>129</v>
      </c>
      <c r="E56" s="50" t="s">
        <v>178</v>
      </c>
      <c r="F56" s="71">
        <v>4802.616</v>
      </c>
      <c r="G56" s="71">
        <v>4752</v>
      </c>
      <c r="H56" s="71">
        <v>4752</v>
      </c>
    </row>
    <row r="57" spans="1:8" ht="23">
      <c r="A57" s="20" t="s">
        <v>254</v>
      </c>
      <c r="B57" s="20" t="s">
        <v>247</v>
      </c>
      <c r="C57" s="10" t="s">
        <v>338</v>
      </c>
      <c r="D57" s="29" t="s">
        <v>256</v>
      </c>
      <c r="E57" s="49" t="s">
        <v>257</v>
      </c>
      <c r="F57" s="71">
        <f>F58</f>
        <v>995.15</v>
      </c>
      <c r="G57" s="71">
        <f>G58</f>
        <v>501</v>
      </c>
      <c r="H57" s="71">
        <f>H58</f>
        <v>501</v>
      </c>
    </row>
    <row r="58" spans="1:8" ht="23">
      <c r="A58" s="20" t="s">
        <v>254</v>
      </c>
      <c r="B58" s="20" t="s">
        <v>247</v>
      </c>
      <c r="C58" s="10" t="s">
        <v>338</v>
      </c>
      <c r="D58" s="20" t="s">
        <v>258</v>
      </c>
      <c r="E58" s="48" t="s">
        <v>240</v>
      </c>
      <c r="F58" s="71">
        <v>995.15</v>
      </c>
      <c r="G58" s="71">
        <v>501</v>
      </c>
      <c r="H58" s="71">
        <v>501</v>
      </c>
    </row>
    <row r="59" spans="1:8" ht="23">
      <c r="A59" s="20" t="s">
        <v>254</v>
      </c>
      <c r="B59" s="20" t="s">
        <v>247</v>
      </c>
      <c r="C59" s="10" t="s">
        <v>339</v>
      </c>
      <c r="D59" s="20"/>
      <c r="E59" s="48" t="s">
        <v>132</v>
      </c>
      <c r="F59" s="71">
        <f>F60</f>
        <v>1474.2839999999999</v>
      </c>
      <c r="G59" s="71">
        <f>G60</f>
        <v>1434.8999999999999</v>
      </c>
      <c r="H59" s="71">
        <f>H60</f>
        <v>1434.8999999999999</v>
      </c>
    </row>
    <row r="60" spans="1:8" ht="69">
      <c r="A60" s="20" t="s">
        <v>254</v>
      </c>
      <c r="B60" s="20" t="s">
        <v>247</v>
      </c>
      <c r="C60" s="10" t="s">
        <v>339</v>
      </c>
      <c r="D60" s="29" t="s">
        <v>558</v>
      </c>
      <c r="E60" s="49" t="s">
        <v>559</v>
      </c>
      <c r="F60" s="71">
        <f>F61+F62+F63</f>
        <v>1474.2839999999999</v>
      </c>
      <c r="G60" s="71">
        <f>G61+G62+G63</f>
        <v>1434.8999999999999</v>
      </c>
      <c r="H60" s="71">
        <f>H61+H62+H63</f>
        <v>1434.8999999999999</v>
      </c>
    </row>
    <row r="61" spans="1:8" ht="23">
      <c r="A61" s="20" t="s">
        <v>254</v>
      </c>
      <c r="B61" s="20" t="s">
        <v>247</v>
      </c>
      <c r="C61" s="10" t="s">
        <v>339</v>
      </c>
      <c r="D61" s="30" t="s">
        <v>560</v>
      </c>
      <c r="E61" s="50" t="s">
        <v>176</v>
      </c>
      <c r="F61" s="71">
        <v>877.1</v>
      </c>
      <c r="G61" s="71">
        <v>877.1</v>
      </c>
      <c r="H61" s="71">
        <v>877.1</v>
      </c>
    </row>
    <row r="62" spans="1:8" ht="34.5">
      <c r="A62" s="20" t="s">
        <v>254</v>
      </c>
      <c r="B62" s="20" t="s">
        <v>247</v>
      </c>
      <c r="C62" s="10" t="s">
        <v>339</v>
      </c>
      <c r="D62" s="30" t="s">
        <v>561</v>
      </c>
      <c r="E62" s="50" t="s">
        <v>177</v>
      </c>
      <c r="F62" s="71">
        <v>264.38400000000001</v>
      </c>
      <c r="G62" s="71">
        <v>225</v>
      </c>
      <c r="H62" s="71">
        <v>225</v>
      </c>
    </row>
    <row r="63" spans="1:8" ht="46">
      <c r="A63" s="20" t="s">
        <v>254</v>
      </c>
      <c r="B63" s="20" t="s">
        <v>247</v>
      </c>
      <c r="C63" s="10" t="s">
        <v>339</v>
      </c>
      <c r="D63" s="30">
        <v>129</v>
      </c>
      <c r="E63" s="50" t="s">
        <v>178</v>
      </c>
      <c r="F63" s="71">
        <v>332.8</v>
      </c>
      <c r="G63" s="71">
        <v>332.8</v>
      </c>
      <c r="H63" s="71">
        <v>332.8</v>
      </c>
    </row>
    <row r="64" spans="1:8" ht="57.5">
      <c r="A64" s="20" t="s">
        <v>254</v>
      </c>
      <c r="B64" s="20" t="s">
        <v>247</v>
      </c>
      <c r="C64" s="10" t="s">
        <v>340</v>
      </c>
      <c r="D64" s="30"/>
      <c r="E64" s="50" t="s">
        <v>523</v>
      </c>
      <c r="F64" s="71">
        <f>F65</f>
        <v>7618.9359999999997</v>
      </c>
      <c r="G64" s="71">
        <f>G65</f>
        <v>7829</v>
      </c>
      <c r="H64" s="71">
        <f>H65</f>
        <v>7829</v>
      </c>
    </row>
    <row r="65" spans="1:8" ht="69">
      <c r="A65" s="20" t="s">
        <v>254</v>
      </c>
      <c r="B65" s="20" t="s">
        <v>247</v>
      </c>
      <c r="C65" s="10" t="s">
        <v>340</v>
      </c>
      <c r="D65" s="29" t="s">
        <v>558</v>
      </c>
      <c r="E65" s="49" t="s">
        <v>559</v>
      </c>
      <c r="F65" s="71">
        <f>F66+F67+F68</f>
        <v>7618.9359999999997</v>
      </c>
      <c r="G65" s="71">
        <f>G66+G67+G68</f>
        <v>7829</v>
      </c>
      <c r="H65" s="71">
        <f>H66+H67+H68</f>
        <v>7829</v>
      </c>
    </row>
    <row r="66" spans="1:8" ht="23">
      <c r="A66" s="20" t="s">
        <v>254</v>
      </c>
      <c r="B66" s="20" t="s">
        <v>247</v>
      </c>
      <c r="C66" s="10" t="s">
        <v>340</v>
      </c>
      <c r="D66" s="30" t="s">
        <v>560</v>
      </c>
      <c r="E66" s="50" t="s">
        <v>176</v>
      </c>
      <c r="F66" s="71">
        <v>4596.7</v>
      </c>
      <c r="G66" s="71">
        <v>4715</v>
      </c>
      <c r="H66" s="71">
        <v>4715</v>
      </c>
    </row>
    <row r="67" spans="1:8" ht="23">
      <c r="A67" s="20" t="s">
        <v>254</v>
      </c>
      <c r="B67" s="20" t="s">
        <v>247</v>
      </c>
      <c r="C67" s="10" t="s">
        <v>340</v>
      </c>
      <c r="D67" s="30" t="s">
        <v>561</v>
      </c>
      <c r="E67" s="50" t="s">
        <v>562</v>
      </c>
      <c r="F67" s="71">
        <v>1252.9839999999999</v>
      </c>
      <c r="G67" s="71">
        <v>1298</v>
      </c>
      <c r="H67" s="71">
        <v>1298</v>
      </c>
    </row>
    <row r="68" spans="1:8" ht="46">
      <c r="A68" s="20" t="s">
        <v>254</v>
      </c>
      <c r="B68" s="20" t="s">
        <v>247</v>
      </c>
      <c r="C68" s="10" t="s">
        <v>340</v>
      </c>
      <c r="D68" s="30">
        <v>129</v>
      </c>
      <c r="E68" s="50" t="s">
        <v>178</v>
      </c>
      <c r="F68" s="71">
        <v>1769.252</v>
      </c>
      <c r="G68" s="71">
        <v>1816</v>
      </c>
      <c r="H68" s="71">
        <v>1816</v>
      </c>
    </row>
    <row r="69" spans="1:8">
      <c r="A69" s="23" t="s">
        <v>254</v>
      </c>
      <c r="B69" s="24" t="s">
        <v>26</v>
      </c>
      <c r="C69" s="24"/>
      <c r="D69" s="84"/>
      <c r="E69" s="106" t="s">
        <v>366</v>
      </c>
      <c r="F69" s="70">
        <f t="shared" ref="F69:H73" si="1">F70</f>
        <v>103.6</v>
      </c>
      <c r="G69" s="70">
        <f t="shared" si="1"/>
        <v>6.9</v>
      </c>
      <c r="H69" s="70">
        <f t="shared" si="1"/>
        <v>11.1</v>
      </c>
    </row>
    <row r="70" spans="1:8" ht="23">
      <c r="A70" s="20" t="s">
        <v>254</v>
      </c>
      <c r="B70" s="10" t="s">
        <v>26</v>
      </c>
      <c r="C70" s="10" t="s">
        <v>130</v>
      </c>
      <c r="D70" s="20"/>
      <c r="E70" s="48" t="s">
        <v>67</v>
      </c>
      <c r="F70" s="71">
        <f t="shared" si="1"/>
        <v>103.6</v>
      </c>
      <c r="G70" s="71">
        <f t="shared" si="1"/>
        <v>6.9</v>
      </c>
      <c r="H70" s="71">
        <f t="shared" si="1"/>
        <v>11.1</v>
      </c>
    </row>
    <row r="71" spans="1:8" ht="23">
      <c r="A71" s="25" t="s">
        <v>254</v>
      </c>
      <c r="B71" s="26" t="s">
        <v>26</v>
      </c>
      <c r="C71" s="95" t="s">
        <v>424</v>
      </c>
      <c r="D71" s="26"/>
      <c r="E71" s="58" t="s">
        <v>68</v>
      </c>
      <c r="F71" s="71">
        <f t="shared" si="1"/>
        <v>103.6</v>
      </c>
      <c r="G71" s="71">
        <f t="shared" si="1"/>
        <v>6.9</v>
      </c>
      <c r="H71" s="71">
        <f t="shared" si="1"/>
        <v>11.1</v>
      </c>
    </row>
    <row r="72" spans="1:8" ht="46">
      <c r="A72" s="20" t="s">
        <v>254</v>
      </c>
      <c r="B72" s="10" t="s">
        <v>26</v>
      </c>
      <c r="C72" s="95" t="s">
        <v>633</v>
      </c>
      <c r="D72" s="30"/>
      <c r="E72" s="34" t="s">
        <v>365</v>
      </c>
      <c r="F72" s="89">
        <f t="shared" si="1"/>
        <v>103.6</v>
      </c>
      <c r="G72" s="89">
        <f t="shared" si="1"/>
        <v>6.9</v>
      </c>
      <c r="H72" s="89">
        <f t="shared" si="1"/>
        <v>11.1</v>
      </c>
    </row>
    <row r="73" spans="1:8" ht="23">
      <c r="A73" s="20" t="s">
        <v>254</v>
      </c>
      <c r="B73" s="10" t="s">
        <v>26</v>
      </c>
      <c r="C73" s="95" t="s">
        <v>633</v>
      </c>
      <c r="D73" s="29" t="s">
        <v>256</v>
      </c>
      <c r="E73" s="49" t="s">
        <v>257</v>
      </c>
      <c r="F73" s="89">
        <f t="shared" si="1"/>
        <v>103.6</v>
      </c>
      <c r="G73" s="89">
        <f t="shared" si="1"/>
        <v>6.9</v>
      </c>
      <c r="H73" s="89">
        <f t="shared" si="1"/>
        <v>11.1</v>
      </c>
    </row>
    <row r="74" spans="1:8" ht="23">
      <c r="A74" s="20" t="s">
        <v>254</v>
      </c>
      <c r="B74" s="10" t="s">
        <v>26</v>
      </c>
      <c r="C74" s="95" t="s">
        <v>633</v>
      </c>
      <c r="D74" s="20" t="s">
        <v>258</v>
      </c>
      <c r="E74" s="48" t="s">
        <v>240</v>
      </c>
      <c r="F74" s="89">
        <v>103.6</v>
      </c>
      <c r="G74" s="71">
        <v>6.9</v>
      </c>
      <c r="H74" s="71">
        <v>11.1</v>
      </c>
    </row>
    <row r="75" spans="1:8" ht="46">
      <c r="A75" s="23" t="s">
        <v>254</v>
      </c>
      <c r="B75" s="23" t="s">
        <v>22</v>
      </c>
      <c r="C75" s="10"/>
      <c r="D75" s="20"/>
      <c r="E75" s="48" t="s">
        <v>33</v>
      </c>
      <c r="F75" s="79">
        <f>F76</f>
        <v>13507.366</v>
      </c>
      <c r="G75" s="79">
        <f>G76</f>
        <v>13487.7</v>
      </c>
      <c r="H75" s="79">
        <f>H76</f>
        <v>13545.800000000001</v>
      </c>
    </row>
    <row r="76" spans="1:8" ht="23">
      <c r="A76" s="20" t="s">
        <v>254</v>
      </c>
      <c r="B76" s="20" t="s">
        <v>22</v>
      </c>
      <c r="C76" s="10" t="s">
        <v>130</v>
      </c>
      <c r="D76" s="20"/>
      <c r="E76" s="48" t="s">
        <v>67</v>
      </c>
      <c r="F76" s="71">
        <f>F77+F96</f>
        <v>13507.366</v>
      </c>
      <c r="G76" s="71">
        <f>G77+G96</f>
        <v>13487.7</v>
      </c>
      <c r="H76" s="71">
        <f>H77+H96</f>
        <v>13545.800000000001</v>
      </c>
    </row>
    <row r="77" spans="1:8" ht="34.5">
      <c r="A77" s="20" t="s">
        <v>254</v>
      </c>
      <c r="B77" s="20" t="s">
        <v>22</v>
      </c>
      <c r="C77" s="10" t="s">
        <v>129</v>
      </c>
      <c r="D77" s="20"/>
      <c r="E77" s="48" t="s">
        <v>64</v>
      </c>
      <c r="F77" s="71">
        <f>F78+F83+F92</f>
        <v>11029.805</v>
      </c>
      <c r="G77" s="71">
        <f>G78+G83+G92</f>
        <v>11659.300000000001</v>
      </c>
      <c r="H77" s="71">
        <f>H78+H83+H92</f>
        <v>11659.300000000001</v>
      </c>
    </row>
    <row r="78" spans="1:8" ht="34.5">
      <c r="A78" s="20" t="s">
        <v>254</v>
      </c>
      <c r="B78" s="20" t="s">
        <v>22</v>
      </c>
      <c r="C78" s="10" t="s">
        <v>338</v>
      </c>
      <c r="D78" s="20"/>
      <c r="E78" s="48" t="s">
        <v>131</v>
      </c>
      <c r="F78" s="71">
        <f>F79</f>
        <v>5478.6689999999999</v>
      </c>
      <c r="G78" s="71">
        <f>G79</f>
        <v>6213.2</v>
      </c>
      <c r="H78" s="71">
        <f>H79</f>
        <v>6213.2</v>
      </c>
    </row>
    <row r="79" spans="1:8" ht="69">
      <c r="A79" s="20" t="s">
        <v>254</v>
      </c>
      <c r="B79" s="20" t="s">
        <v>22</v>
      </c>
      <c r="C79" s="10" t="s">
        <v>338</v>
      </c>
      <c r="D79" s="29" t="s">
        <v>558</v>
      </c>
      <c r="E79" s="49" t="s">
        <v>559</v>
      </c>
      <c r="F79" s="71">
        <f>F80+F82+F81</f>
        <v>5478.6689999999999</v>
      </c>
      <c r="G79" s="71">
        <f>G80+G82+G81</f>
        <v>6213.2</v>
      </c>
      <c r="H79" s="71">
        <f>H80+H82+H81</f>
        <v>6213.2</v>
      </c>
    </row>
    <row r="80" spans="1:8" ht="23">
      <c r="A80" s="20" t="s">
        <v>254</v>
      </c>
      <c r="B80" s="20" t="s">
        <v>22</v>
      </c>
      <c r="C80" s="10" t="s">
        <v>338</v>
      </c>
      <c r="D80" s="30" t="s">
        <v>560</v>
      </c>
      <c r="E80" s="50" t="s">
        <v>176</v>
      </c>
      <c r="F80" s="71">
        <v>3671.4</v>
      </c>
      <c r="G80" s="71">
        <v>3671.4</v>
      </c>
      <c r="H80" s="71">
        <v>3671.4</v>
      </c>
    </row>
    <row r="81" spans="1:8" ht="23">
      <c r="A81" s="20" t="s">
        <v>254</v>
      </c>
      <c r="B81" s="20" t="s">
        <v>22</v>
      </c>
      <c r="C81" s="10" t="s">
        <v>338</v>
      </c>
      <c r="D81" s="30" t="s">
        <v>561</v>
      </c>
      <c r="E81" s="50" t="s">
        <v>562</v>
      </c>
      <c r="F81" s="71">
        <v>535.86599999999999</v>
      </c>
      <c r="G81" s="71">
        <v>1100</v>
      </c>
      <c r="H81" s="71">
        <v>1100</v>
      </c>
    </row>
    <row r="82" spans="1:8" ht="46">
      <c r="A82" s="20" t="s">
        <v>254</v>
      </c>
      <c r="B82" s="20" t="s">
        <v>22</v>
      </c>
      <c r="C82" s="10" t="s">
        <v>338</v>
      </c>
      <c r="D82" s="30">
        <v>129</v>
      </c>
      <c r="E82" s="50" t="s">
        <v>178</v>
      </c>
      <c r="F82" s="71">
        <v>1271.403</v>
      </c>
      <c r="G82" s="71">
        <v>1441.8</v>
      </c>
      <c r="H82" s="71">
        <v>1441.8</v>
      </c>
    </row>
    <row r="83" spans="1:8" ht="34.5">
      <c r="A83" s="20" t="s">
        <v>254</v>
      </c>
      <c r="B83" s="20" t="s">
        <v>22</v>
      </c>
      <c r="C83" s="35" t="s">
        <v>434</v>
      </c>
      <c r="D83" s="20"/>
      <c r="E83" s="48" t="s">
        <v>65</v>
      </c>
      <c r="F83" s="71">
        <f>F84+F88+F90</f>
        <v>2563.0360000000005</v>
      </c>
      <c r="G83" s="71">
        <f>G84+G88+G90</f>
        <v>2458.0000000000005</v>
      </c>
      <c r="H83" s="71">
        <f>H84+H88+H90</f>
        <v>2458.0000000000005</v>
      </c>
    </row>
    <row r="84" spans="1:8" ht="69">
      <c r="A84" s="20" t="s">
        <v>254</v>
      </c>
      <c r="B84" s="20" t="s">
        <v>22</v>
      </c>
      <c r="C84" s="35" t="s">
        <v>434</v>
      </c>
      <c r="D84" s="29" t="s">
        <v>558</v>
      </c>
      <c r="E84" s="49" t="s">
        <v>559</v>
      </c>
      <c r="F84" s="71">
        <f>F85+F86+F87</f>
        <v>2506.8360000000002</v>
      </c>
      <c r="G84" s="71">
        <f>G85+G86+G87</f>
        <v>2401.8000000000002</v>
      </c>
      <c r="H84" s="71">
        <f>H85+H86+H87</f>
        <v>2401.8000000000002</v>
      </c>
    </row>
    <row r="85" spans="1:8" ht="23">
      <c r="A85" s="20" t="s">
        <v>254</v>
      </c>
      <c r="B85" s="20" t="s">
        <v>22</v>
      </c>
      <c r="C85" s="35" t="s">
        <v>434</v>
      </c>
      <c r="D85" s="30" t="s">
        <v>560</v>
      </c>
      <c r="E85" s="50" t="s">
        <v>176</v>
      </c>
      <c r="F85" s="71">
        <v>1506.7</v>
      </c>
      <c r="G85" s="71">
        <v>1506.7</v>
      </c>
      <c r="H85" s="71">
        <v>1506.7</v>
      </c>
    </row>
    <row r="86" spans="1:8" ht="23">
      <c r="A86" s="20" t="s">
        <v>254</v>
      </c>
      <c r="B86" s="20" t="s">
        <v>22</v>
      </c>
      <c r="C86" s="35" t="s">
        <v>434</v>
      </c>
      <c r="D86" s="30" t="s">
        <v>561</v>
      </c>
      <c r="E86" s="50" t="s">
        <v>562</v>
      </c>
      <c r="F86" s="71">
        <v>446.762</v>
      </c>
      <c r="G86" s="71">
        <v>338</v>
      </c>
      <c r="H86" s="71">
        <v>338</v>
      </c>
    </row>
    <row r="87" spans="1:8" ht="46">
      <c r="A87" s="20" t="s">
        <v>254</v>
      </c>
      <c r="B87" s="20" t="s">
        <v>22</v>
      </c>
      <c r="C87" s="35" t="s">
        <v>434</v>
      </c>
      <c r="D87" s="30">
        <v>129</v>
      </c>
      <c r="E87" s="50" t="s">
        <v>178</v>
      </c>
      <c r="F87" s="71">
        <v>553.37400000000002</v>
      </c>
      <c r="G87" s="71">
        <v>557.1</v>
      </c>
      <c r="H87" s="71">
        <v>557.1</v>
      </c>
    </row>
    <row r="88" spans="1:8" ht="23">
      <c r="A88" s="20" t="s">
        <v>254</v>
      </c>
      <c r="B88" s="20" t="s">
        <v>22</v>
      </c>
      <c r="C88" s="35" t="s">
        <v>434</v>
      </c>
      <c r="D88" s="29" t="s">
        <v>256</v>
      </c>
      <c r="E88" s="49" t="s">
        <v>257</v>
      </c>
      <c r="F88" s="71">
        <f>F89</f>
        <v>54.9</v>
      </c>
      <c r="G88" s="71">
        <f>G89</f>
        <v>54.9</v>
      </c>
      <c r="H88" s="71">
        <f>H89</f>
        <v>54.9</v>
      </c>
    </row>
    <row r="89" spans="1:8" ht="23">
      <c r="A89" s="20" t="s">
        <v>254</v>
      </c>
      <c r="B89" s="20" t="s">
        <v>22</v>
      </c>
      <c r="C89" s="35" t="s">
        <v>434</v>
      </c>
      <c r="D89" s="20" t="s">
        <v>258</v>
      </c>
      <c r="E89" s="48" t="s">
        <v>240</v>
      </c>
      <c r="F89" s="71">
        <v>54.9</v>
      </c>
      <c r="G89" s="71">
        <v>54.9</v>
      </c>
      <c r="H89" s="71">
        <v>54.9</v>
      </c>
    </row>
    <row r="90" spans="1:8">
      <c r="A90" s="20" t="s">
        <v>254</v>
      </c>
      <c r="B90" s="20" t="s">
        <v>22</v>
      </c>
      <c r="C90" s="35" t="s">
        <v>434</v>
      </c>
      <c r="D90" s="20" t="s">
        <v>262</v>
      </c>
      <c r="E90" s="49" t="s">
        <v>263</v>
      </c>
      <c r="F90" s="71">
        <f>F91</f>
        <v>1.3</v>
      </c>
      <c r="G90" s="71">
        <f>G91</f>
        <v>1.3</v>
      </c>
      <c r="H90" s="71">
        <f>H91</f>
        <v>1.3</v>
      </c>
    </row>
    <row r="91" spans="1:8">
      <c r="A91" s="25" t="s">
        <v>254</v>
      </c>
      <c r="B91" s="25" t="s">
        <v>22</v>
      </c>
      <c r="C91" s="35" t="s">
        <v>434</v>
      </c>
      <c r="D91" s="20">
        <v>853</v>
      </c>
      <c r="E91" s="50" t="s">
        <v>549</v>
      </c>
      <c r="F91" s="77">
        <v>1.3</v>
      </c>
      <c r="G91" s="77">
        <v>1.3</v>
      </c>
      <c r="H91" s="77">
        <v>1.3</v>
      </c>
    </row>
    <row r="92" spans="1:8" ht="57.5">
      <c r="A92" s="20" t="s">
        <v>254</v>
      </c>
      <c r="B92" s="20" t="s">
        <v>22</v>
      </c>
      <c r="C92" s="10" t="s">
        <v>340</v>
      </c>
      <c r="D92" s="30"/>
      <c r="E92" s="50" t="s">
        <v>523</v>
      </c>
      <c r="F92" s="71">
        <f>F93</f>
        <v>2988.1</v>
      </c>
      <c r="G92" s="71">
        <f>G93</f>
        <v>2988.1</v>
      </c>
      <c r="H92" s="71">
        <f>H93</f>
        <v>2988.1</v>
      </c>
    </row>
    <row r="93" spans="1:8" ht="69">
      <c r="A93" s="20" t="s">
        <v>254</v>
      </c>
      <c r="B93" s="20" t="s">
        <v>22</v>
      </c>
      <c r="C93" s="10" t="s">
        <v>340</v>
      </c>
      <c r="D93" s="29" t="s">
        <v>558</v>
      </c>
      <c r="E93" s="49" t="s">
        <v>559</v>
      </c>
      <c r="F93" s="71">
        <f>F94+F95</f>
        <v>2988.1</v>
      </c>
      <c r="G93" s="71">
        <f>G94+G95</f>
        <v>2988.1</v>
      </c>
      <c r="H93" s="71">
        <f>H94+H95</f>
        <v>2988.1</v>
      </c>
    </row>
    <row r="94" spans="1:8" ht="23">
      <c r="A94" s="20" t="s">
        <v>254</v>
      </c>
      <c r="B94" s="20" t="s">
        <v>22</v>
      </c>
      <c r="C94" s="10" t="s">
        <v>340</v>
      </c>
      <c r="D94" s="30" t="s">
        <v>560</v>
      </c>
      <c r="E94" s="50" t="s">
        <v>176</v>
      </c>
      <c r="F94" s="71">
        <v>2295</v>
      </c>
      <c r="G94" s="71">
        <v>2295</v>
      </c>
      <c r="H94" s="71">
        <v>2295</v>
      </c>
    </row>
    <row r="95" spans="1:8" ht="46">
      <c r="A95" s="20" t="s">
        <v>254</v>
      </c>
      <c r="B95" s="20" t="s">
        <v>22</v>
      </c>
      <c r="C95" s="10" t="s">
        <v>340</v>
      </c>
      <c r="D95" s="30">
        <v>129</v>
      </c>
      <c r="E95" s="50" t="s">
        <v>178</v>
      </c>
      <c r="F95" s="71">
        <v>693.1</v>
      </c>
      <c r="G95" s="71">
        <v>693.1</v>
      </c>
      <c r="H95" s="71">
        <v>693.1</v>
      </c>
    </row>
    <row r="96" spans="1:8" ht="23">
      <c r="A96" s="25" t="s">
        <v>254</v>
      </c>
      <c r="B96" s="25" t="s">
        <v>22</v>
      </c>
      <c r="C96" s="10" t="s">
        <v>424</v>
      </c>
      <c r="D96" s="10"/>
      <c r="E96" s="48" t="s">
        <v>68</v>
      </c>
      <c r="F96" s="77">
        <f>F97</f>
        <v>2477.5610000000001</v>
      </c>
      <c r="G96" s="77">
        <f>G97</f>
        <v>1828.4</v>
      </c>
      <c r="H96" s="77">
        <f>H97</f>
        <v>1886.5</v>
      </c>
    </row>
    <row r="97" spans="1:8" ht="34.5">
      <c r="A97" s="20" t="s">
        <v>254</v>
      </c>
      <c r="B97" s="20" t="s">
        <v>22</v>
      </c>
      <c r="C97" s="10" t="s">
        <v>435</v>
      </c>
      <c r="D97" s="20"/>
      <c r="E97" s="48" t="s">
        <v>316</v>
      </c>
      <c r="F97" s="71">
        <f>F98+F101</f>
        <v>2477.5610000000001</v>
      </c>
      <c r="G97" s="71">
        <f>G98+G101</f>
        <v>1828.4</v>
      </c>
      <c r="H97" s="71">
        <f>H98+H101</f>
        <v>1886.5</v>
      </c>
    </row>
    <row r="98" spans="1:8" ht="69">
      <c r="A98" s="20" t="s">
        <v>254</v>
      </c>
      <c r="B98" s="20" t="s">
        <v>22</v>
      </c>
      <c r="C98" s="10" t="s">
        <v>435</v>
      </c>
      <c r="D98" s="29" t="s">
        <v>558</v>
      </c>
      <c r="E98" s="49" t="s">
        <v>559</v>
      </c>
      <c r="F98" s="71">
        <f>F99+F100</f>
        <v>1607.5610000000001</v>
      </c>
      <c r="G98" s="71">
        <f>G99+G100</f>
        <v>924.2</v>
      </c>
      <c r="H98" s="71">
        <f>H99+H100</f>
        <v>924.2</v>
      </c>
    </row>
    <row r="99" spans="1:8" ht="23">
      <c r="A99" s="20" t="s">
        <v>254</v>
      </c>
      <c r="B99" s="20" t="s">
        <v>22</v>
      </c>
      <c r="C99" s="10" t="s">
        <v>435</v>
      </c>
      <c r="D99" s="30" t="s">
        <v>561</v>
      </c>
      <c r="E99" s="50" t="s">
        <v>562</v>
      </c>
      <c r="F99" s="71">
        <v>1258.7550000000001</v>
      </c>
      <c r="G99" s="71">
        <v>733.9</v>
      </c>
      <c r="H99" s="71">
        <v>733.9</v>
      </c>
    </row>
    <row r="100" spans="1:8" ht="46">
      <c r="A100" s="20" t="s">
        <v>254</v>
      </c>
      <c r="B100" s="20" t="s">
        <v>22</v>
      </c>
      <c r="C100" s="10" t="s">
        <v>435</v>
      </c>
      <c r="D100" s="30">
        <v>129</v>
      </c>
      <c r="E100" s="50" t="s">
        <v>178</v>
      </c>
      <c r="F100" s="71">
        <v>348.80599999999998</v>
      </c>
      <c r="G100" s="71">
        <v>190.3</v>
      </c>
      <c r="H100" s="71">
        <v>190.3</v>
      </c>
    </row>
    <row r="101" spans="1:8" ht="23">
      <c r="A101" s="20" t="s">
        <v>254</v>
      </c>
      <c r="B101" s="20" t="s">
        <v>22</v>
      </c>
      <c r="C101" s="10" t="s">
        <v>435</v>
      </c>
      <c r="D101" s="29" t="s">
        <v>256</v>
      </c>
      <c r="E101" s="49" t="s">
        <v>257</v>
      </c>
      <c r="F101" s="71">
        <f>F102</f>
        <v>870</v>
      </c>
      <c r="G101" s="71">
        <f>G102</f>
        <v>904.2</v>
      </c>
      <c r="H101" s="71">
        <f>H102</f>
        <v>962.3</v>
      </c>
    </row>
    <row r="102" spans="1:8" ht="23">
      <c r="A102" s="20" t="s">
        <v>254</v>
      </c>
      <c r="B102" s="20" t="s">
        <v>22</v>
      </c>
      <c r="C102" s="10" t="s">
        <v>435</v>
      </c>
      <c r="D102" s="20" t="s">
        <v>258</v>
      </c>
      <c r="E102" s="48" t="s">
        <v>240</v>
      </c>
      <c r="F102" s="71">
        <v>870</v>
      </c>
      <c r="G102" s="71">
        <v>904.2</v>
      </c>
      <c r="H102" s="71">
        <v>962.3</v>
      </c>
    </row>
    <row r="103" spans="1:8" ht="23">
      <c r="A103" s="82" t="s">
        <v>254</v>
      </c>
      <c r="B103" s="83" t="s">
        <v>265</v>
      </c>
      <c r="C103" s="87"/>
      <c r="D103" s="87"/>
      <c r="E103" s="90" t="s">
        <v>350</v>
      </c>
      <c r="F103" s="70">
        <f>F104</f>
        <v>3581</v>
      </c>
      <c r="G103" s="71"/>
      <c r="H103" s="71"/>
    </row>
    <row r="104" spans="1:8" ht="23">
      <c r="A104" s="25" t="s">
        <v>254</v>
      </c>
      <c r="B104" s="26" t="s">
        <v>265</v>
      </c>
      <c r="C104" s="10" t="s">
        <v>130</v>
      </c>
      <c r="D104" s="10"/>
      <c r="E104" s="48" t="s">
        <v>67</v>
      </c>
      <c r="F104" s="71">
        <f>F105</f>
        <v>3581</v>
      </c>
      <c r="G104" s="71"/>
      <c r="H104" s="71"/>
    </row>
    <row r="105" spans="1:8" ht="34.5">
      <c r="A105" s="25" t="s">
        <v>254</v>
      </c>
      <c r="B105" s="26" t="s">
        <v>265</v>
      </c>
      <c r="C105" s="10" t="s">
        <v>400</v>
      </c>
      <c r="D105" s="10"/>
      <c r="E105" s="48" t="s">
        <v>401</v>
      </c>
      <c r="F105" s="71">
        <f>F106</f>
        <v>3581</v>
      </c>
      <c r="G105" s="71"/>
      <c r="H105" s="71"/>
    </row>
    <row r="106" spans="1:8" ht="23">
      <c r="A106" s="25" t="s">
        <v>254</v>
      </c>
      <c r="B106" s="26" t="s">
        <v>265</v>
      </c>
      <c r="C106" s="87">
        <v>9940020170</v>
      </c>
      <c r="D106" s="87"/>
      <c r="E106" s="34" t="s">
        <v>351</v>
      </c>
      <c r="F106" s="71">
        <f>F107</f>
        <v>3581</v>
      </c>
      <c r="G106" s="71"/>
      <c r="H106" s="71"/>
    </row>
    <row r="107" spans="1:8" ht="23">
      <c r="A107" s="25" t="s">
        <v>254</v>
      </c>
      <c r="B107" s="26" t="s">
        <v>265</v>
      </c>
      <c r="C107" s="87">
        <v>9940020170</v>
      </c>
      <c r="D107" s="29" t="s">
        <v>256</v>
      </c>
      <c r="E107" s="49" t="s">
        <v>257</v>
      </c>
      <c r="F107" s="71">
        <f>F108</f>
        <v>3581</v>
      </c>
      <c r="G107" s="71"/>
      <c r="H107" s="71"/>
    </row>
    <row r="108" spans="1:8" ht="23">
      <c r="A108" s="25" t="s">
        <v>254</v>
      </c>
      <c r="B108" s="26" t="s">
        <v>265</v>
      </c>
      <c r="C108" s="87">
        <v>9940020170</v>
      </c>
      <c r="D108" s="20" t="s">
        <v>258</v>
      </c>
      <c r="E108" s="48" t="s">
        <v>240</v>
      </c>
      <c r="F108" s="71">
        <v>3581</v>
      </c>
      <c r="G108" s="71"/>
      <c r="H108" s="71"/>
    </row>
    <row r="109" spans="1:8">
      <c r="A109" s="23" t="s">
        <v>254</v>
      </c>
      <c r="B109" s="23" t="s">
        <v>322</v>
      </c>
      <c r="C109" s="24"/>
      <c r="D109" s="23"/>
      <c r="E109" s="52" t="s">
        <v>298</v>
      </c>
      <c r="F109" s="70">
        <f>F112</f>
        <v>200</v>
      </c>
      <c r="G109" s="70">
        <f>G112</f>
        <v>200</v>
      </c>
      <c r="H109" s="70">
        <f>H112</f>
        <v>200</v>
      </c>
    </row>
    <row r="110" spans="1:8" ht="23">
      <c r="A110" s="20" t="s">
        <v>254</v>
      </c>
      <c r="B110" s="20" t="s">
        <v>322</v>
      </c>
      <c r="C110" s="10" t="s">
        <v>130</v>
      </c>
      <c r="D110" s="10"/>
      <c r="E110" s="48" t="s">
        <v>67</v>
      </c>
      <c r="F110" s="71">
        <f>F112</f>
        <v>200</v>
      </c>
      <c r="G110" s="71">
        <f>G112</f>
        <v>200</v>
      </c>
      <c r="H110" s="71">
        <f>H112</f>
        <v>200</v>
      </c>
    </row>
    <row r="111" spans="1:8">
      <c r="A111" s="20" t="s">
        <v>254</v>
      </c>
      <c r="B111" s="20" t="s">
        <v>322</v>
      </c>
      <c r="C111" s="10" t="s">
        <v>182</v>
      </c>
      <c r="D111" s="10"/>
      <c r="E111" s="48" t="s">
        <v>183</v>
      </c>
      <c r="F111" s="71">
        <f>F112</f>
        <v>200</v>
      </c>
      <c r="G111" s="71">
        <f>G112</f>
        <v>200</v>
      </c>
      <c r="H111" s="71">
        <f>H112</f>
        <v>200</v>
      </c>
    </row>
    <row r="112" spans="1:8" ht="23">
      <c r="A112" s="20" t="s">
        <v>254</v>
      </c>
      <c r="B112" s="20" t="s">
        <v>322</v>
      </c>
      <c r="C112" s="10" t="s">
        <v>341</v>
      </c>
      <c r="D112" s="20"/>
      <c r="E112" s="48" t="s">
        <v>555</v>
      </c>
      <c r="F112" s="71">
        <f>F114</f>
        <v>200</v>
      </c>
      <c r="G112" s="71">
        <f>G114</f>
        <v>200</v>
      </c>
      <c r="H112" s="71">
        <f>H114</f>
        <v>200</v>
      </c>
    </row>
    <row r="113" spans="1:8">
      <c r="A113" s="20" t="s">
        <v>254</v>
      </c>
      <c r="B113" s="20" t="s">
        <v>322</v>
      </c>
      <c r="C113" s="10" t="s">
        <v>341</v>
      </c>
      <c r="D113" s="20">
        <v>800</v>
      </c>
      <c r="E113" s="48" t="s">
        <v>263</v>
      </c>
      <c r="F113" s="71">
        <v>200</v>
      </c>
      <c r="G113" s="71">
        <v>200</v>
      </c>
      <c r="H113" s="71">
        <v>200</v>
      </c>
    </row>
    <row r="114" spans="1:8">
      <c r="A114" s="20" t="s">
        <v>254</v>
      </c>
      <c r="B114" s="20" t="s">
        <v>322</v>
      </c>
      <c r="C114" s="10" t="s">
        <v>341</v>
      </c>
      <c r="D114" s="20" t="s">
        <v>61</v>
      </c>
      <c r="E114" s="48" t="s">
        <v>66</v>
      </c>
      <c r="F114" s="71">
        <v>200</v>
      </c>
      <c r="G114" s="71">
        <v>200</v>
      </c>
      <c r="H114" s="71">
        <v>200</v>
      </c>
    </row>
    <row r="115" spans="1:8">
      <c r="A115" s="23" t="s">
        <v>254</v>
      </c>
      <c r="B115" s="23" t="s">
        <v>23</v>
      </c>
      <c r="C115" s="10"/>
      <c r="D115" s="20"/>
      <c r="E115" s="52" t="s">
        <v>24</v>
      </c>
      <c r="F115" s="70">
        <f>F122+F116</f>
        <v>74191.263000000006</v>
      </c>
      <c r="G115" s="70">
        <f>G122</f>
        <v>32968.400000000001</v>
      </c>
      <c r="H115" s="70">
        <f>H122</f>
        <v>33761.4</v>
      </c>
    </row>
    <row r="116" spans="1:8" ht="34.5">
      <c r="A116" s="20" t="s">
        <v>254</v>
      </c>
      <c r="B116" s="20" t="s">
        <v>23</v>
      </c>
      <c r="C116" s="10" t="s">
        <v>407</v>
      </c>
      <c r="D116" s="20"/>
      <c r="E116" s="48" t="s">
        <v>97</v>
      </c>
      <c r="F116" s="71">
        <f>F117</f>
        <v>160</v>
      </c>
      <c r="G116" s="70"/>
      <c r="H116" s="70"/>
    </row>
    <row r="117" spans="1:8" ht="46">
      <c r="A117" s="20" t="s">
        <v>254</v>
      </c>
      <c r="B117" s="20" t="s">
        <v>23</v>
      </c>
      <c r="C117" s="10" t="s">
        <v>408</v>
      </c>
      <c r="D117" s="20"/>
      <c r="E117" s="48" t="s">
        <v>354</v>
      </c>
      <c r="F117" s="71">
        <f>F118</f>
        <v>160</v>
      </c>
      <c r="G117" s="70"/>
      <c r="H117" s="70"/>
    </row>
    <row r="118" spans="1:8" ht="34.5">
      <c r="A118" s="20" t="s">
        <v>254</v>
      </c>
      <c r="B118" s="20" t="s">
        <v>23</v>
      </c>
      <c r="C118" s="10" t="s">
        <v>410</v>
      </c>
      <c r="D118" s="20"/>
      <c r="E118" s="48" t="s">
        <v>355</v>
      </c>
      <c r="F118" s="71">
        <f>F119</f>
        <v>160</v>
      </c>
      <c r="G118" s="70"/>
      <c r="H118" s="70"/>
    </row>
    <row r="119" spans="1:8" ht="34.5">
      <c r="A119" s="20" t="s">
        <v>254</v>
      </c>
      <c r="B119" s="20" t="s">
        <v>23</v>
      </c>
      <c r="C119" s="10" t="s">
        <v>640</v>
      </c>
      <c r="D119" s="20"/>
      <c r="E119" s="48" t="s">
        <v>639</v>
      </c>
      <c r="F119" s="71">
        <f>F120</f>
        <v>160</v>
      </c>
      <c r="G119" s="70"/>
      <c r="H119" s="70"/>
    </row>
    <row r="120" spans="1:8" ht="23">
      <c r="A120" s="20" t="s">
        <v>254</v>
      </c>
      <c r="B120" s="20" t="s">
        <v>23</v>
      </c>
      <c r="C120" s="10" t="s">
        <v>640</v>
      </c>
      <c r="D120" s="29" t="s">
        <v>256</v>
      </c>
      <c r="E120" s="49" t="s">
        <v>257</v>
      </c>
      <c r="F120" s="71">
        <f>F121</f>
        <v>160</v>
      </c>
      <c r="G120" s="70"/>
      <c r="H120" s="70"/>
    </row>
    <row r="121" spans="1:8" ht="23">
      <c r="A121" s="20" t="s">
        <v>254</v>
      </c>
      <c r="B121" s="20" t="s">
        <v>23</v>
      </c>
      <c r="C121" s="10" t="s">
        <v>640</v>
      </c>
      <c r="D121" s="20" t="s">
        <v>258</v>
      </c>
      <c r="E121" s="48" t="s">
        <v>259</v>
      </c>
      <c r="F121" s="71">
        <v>160</v>
      </c>
      <c r="G121" s="70"/>
      <c r="H121" s="70"/>
    </row>
    <row r="122" spans="1:8" ht="23">
      <c r="A122" s="20" t="s">
        <v>254</v>
      </c>
      <c r="B122" s="20" t="s">
        <v>23</v>
      </c>
      <c r="C122" s="10" t="s">
        <v>130</v>
      </c>
      <c r="D122" s="20"/>
      <c r="E122" s="48" t="s">
        <v>67</v>
      </c>
      <c r="F122" s="71">
        <f>F123+F138+F170</f>
        <v>74031.263000000006</v>
      </c>
      <c r="G122" s="71">
        <f>G123+G138+G170</f>
        <v>32968.400000000001</v>
      </c>
      <c r="H122" s="71">
        <f>H123+H138+H170</f>
        <v>33761.4</v>
      </c>
    </row>
    <row r="123" spans="1:8" ht="34.5">
      <c r="A123" s="20" t="s">
        <v>254</v>
      </c>
      <c r="B123" s="20" t="s">
        <v>23</v>
      </c>
      <c r="C123" s="10" t="s">
        <v>129</v>
      </c>
      <c r="D123" s="20"/>
      <c r="E123" s="48" t="s">
        <v>64</v>
      </c>
      <c r="F123" s="71">
        <f>F124+F134</f>
        <v>7977.5300000000007</v>
      </c>
      <c r="G123" s="71">
        <f>G124+G134</f>
        <v>7950.3</v>
      </c>
      <c r="H123" s="71">
        <f>H124+H134</f>
        <v>7950.3</v>
      </c>
    </row>
    <row r="124" spans="1:8" ht="34.5">
      <c r="A124" s="20" t="s">
        <v>254</v>
      </c>
      <c r="B124" s="20" t="s">
        <v>23</v>
      </c>
      <c r="C124" s="10" t="s">
        <v>338</v>
      </c>
      <c r="D124" s="20"/>
      <c r="E124" s="48" t="s">
        <v>131</v>
      </c>
      <c r="F124" s="71">
        <f>F125+F129+F131</f>
        <v>4242.8300000000008</v>
      </c>
      <c r="G124" s="71">
        <f>G125+G129</f>
        <v>4215.3</v>
      </c>
      <c r="H124" s="71">
        <f>H125+H129</f>
        <v>4215.3</v>
      </c>
    </row>
    <row r="125" spans="1:8" ht="69">
      <c r="A125" s="20" t="s">
        <v>254</v>
      </c>
      <c r="B125" s="20" t="s">
        <v>23</v>
      </c>
      <c r="C125" s="10" t="s">
        <v>338</v>
      </c>
      <c r="D125" s="29" t="s">
        <v>558</v>
      </c>
      <c r="E125" s="49" t="s">
        <v>559</v>
      </c>
      <c r="F125" s="71">
        <f>F126+F127+F128</f>
        <v>3963.7000000000003</v>
      </c>
      <c r="G125" s="71">
        <f>G126+G127+G128</f>
        <v>3963.7000000000003</v>
      </c>
      <c r="H125" s="71">
        <f>H126+H127+H128</f>
        <v>3963.7000000000003</v>
      </c>
    </row>
    <row r="126" spans="1:8" ht="23">
      <c r="A126" s="20" t="s">
        <v>254</v>
      </c>
      <c r="B126" s="20" t="s">
        <v>23</v>
      </c>
      <c r="C126" s="10" t="s">
        <v>338</v>
      </c>
      <c r="D126" s="30" t="s">
        <v>560</v>
      </c>
      <c r="E126" s="50" t="s">
        <v>176</v>
      </c>
      <c r="F126" s="71">
        <v>2081.8000000000002</v>
      </c>
      <c r="G126" s="71">
        <v>2081.8000000000002</v>
      </c>
      <c r="H126" s="71">
        <v>2081.8000000000002</v>
      </c>
    </row>
    <row r="127" spans="1:8" ht="23">
      <c r="A127" s="20" t="s">
        <v>254</v>
      </c>
      <c r="B127" s="20" t="s">
        <v>23</v>
      </c>
      <c r="C127" s="10" t="s">
        <v>338</v>
      </c>
      <c r="D127" s="30" t="s">
        <v>561</v>
      </c>
      <c r="E127" s="50" t="s">
        <v>562</v>
      </c>
      <c r="F127" s="71">
        <v>997.13</v>
      </c>
      <c r="G127" s="71">
        <v>962.4</v>
      </c>
      <c r="H127" s="71">
        <v>962.4</v>
      </c>
    </row>
    <row r="128" spans="1:8" ht="46">
      <c r="A128" s="20" t="s">
        <v>254</v>
      </c>
      <c r="B128" s="20" t="s">
        <v>23</v>
      </c>
      <c r="C128" s="10" t="s">
        <v>338</v>
      </c>
      <c r="D128" s="30">
        <v>129</v>
      </c>
      <c r="E128" s="50" t="s">
        <v>178</v>
      </c>
      <c r="F128" s="71">
        <v>884.77</v>
      </c>
      <c r="G128" s="71">
        <v>919.5</v>
      </c>
      <c r="H128" s="71">
        <v>919.5</v>
      </c>
    </row>
    <row r="129" spans="1:8" ht="23">
      <c r="A129" s="20" t="s">
        <v>254</v>
      </c>
      <c r="B129" s="20" t="s">
        <v>23</v>
      </c>
      <c r="C129" s="10" t="s">
        <v>338</v>
      </c>
      <c r="D129" s="29" t="s">
        <v>256</v>
      </c>
      <c r="E129" s="49" t="s">
        <v>257</v>
      </c>
      <c r="F129" s="71">
        <f>F130</f>
        <v>278.83</v>
      </c>
      <c r="G129" s="71">
        <f>G130</f>
        <v>251.6</v>
      </c>
      <c r="H129" s="71">
        <f>H130</f>
        <v>251.6</v>
      </c>
    </row>
    <row r="130" spans="1:8" ht="23">
      <c r="A130" s="20" t="s">
        <v>254</v>
      </c>
      <c r="B130" s="20" t="s">
        <v>23</v>
      </c>
      <c r="C130" s="10" t="s">
        <v>338</v>
      </c>
      <c r="D130" s="20" t="s">
        <v>258</v>
      </c>
      <c r="E130" s="48" t="s">
        <v>240</v>
      </c>
      <c r="F130" s="71">
        <v>278.83</v>
      </c>
      <c r="G130" s="71">
        <v>251.6</v>
      </c>
      <c r="H130" s="71">
        <v>251.6</v>
      </c>
    </row>
    <row r="131" spans="1:8">
      <c r="A131" s="20" t="s">
        <v>254</v>
      </c>
      <c r="B131" s="20" t="s">
        <v>23</v>
      </c>
      <c r="C131" s="10" t="s">
        <v>338</v>
      </c>
      <c r="D131" s="29" t="s">
        <v>262</v>
      </c>
      <c r="E131" s="49" t="s">
        <v>263</v>
      </c>
      <c r="F131" s="71">
        <f>F132</f>
        <v>0.3</v>
      </c>
      <c r="G131" s="71"/>
      <c r="H131" s="71"/>
    </row>
    <row r="132" spans="1:8">
      <c r="A132" s="20" t="s">
        <v>254</v>
      </c>
      <c r="B132" s="20" t="s">
        <v>23</v>
      </c>
      <c r="C132" s="10" t="s">
        <v>338</v>
      </c>
      <c r="D132" s="20">
        <v>853</v>
      </c>
      <c r="E132" s="50" t="s">
        <v>549</v>
      </c>
      <c r="F132" s="71">
        <v>0.3</v>
      </c>
      <c r="G132" s="71"/>
      <c r="H132" s="71"/>
    </row>
    <row r="133" spans="1:8" ht="57.5">
      <c r="A133" s="20" t="s">
        <v>254</v>
      </c>
      <c r="B133" s="20" t="s">
        <v>23</v>
      </c>
      <c r="C133" s="10" t="s">
        <v>340</v>
      </c>
      <c r="D133" s="30"/>
      <c r="E133" s="50" t="s">
        <v>523</v>
      </c>
      <c r="F133" s="71">
        <f>F135+F136+F137</f>
        <v>3734.7000000000003</v>
      </c>
      <c r="G133" s="71">
        <f>G135+G136+G137</f>
        <v>3735</v>
      </c>
      <c r="H133" s="71">
        <f>H135+H136+H137</f>
        <v>3735</v>
      </c>
    </row>
    <row r="134" spans="1:8" ht="69">
      <c r="A134" s="20" t="s">
        <v>254</v>
      </c>
      <c r="B134" s="20" t="s">
        <v>23</v>
      </c>
      <c r="C134" s="10" t="s">
        <v>340</v>
      </c>
      <c r="D134" s="29" t="s">
        <v>558</v>
      </c>
      <c r="E134" s="49" t="s">
        <v>559</v>
      </c>
      <c r="F134" s="71">
        <f>F135+F136+F137</f>
        <v>3734.7000000000003</v>
      </c>
      <c r="G134" s="71">
        <f>G135+G136+G137</f>
        <v>3735</v>
      </c>
      <c r="H134" s="71">
        <f>H135+H136+H137</f>
        <v>3735</v>
      </c>
    </row>
    <row r="135" spans="1:8" ht="23">
      <c r="A135" s="20" t="s">
        <v>254</v>
      </c>
      <c r="B135" s="20" t="s">
        <v>23</v>
      </c>
      <c r="C135" s="10" t="s">
        <v>340</v>
      </c>
      <c r="D135" s="30" t="s">
        <v>560</v>
      </c>
      <c r="E135" s="50" t="s">
        <v>176</v>
      </c>
      <c r="F135" s="71">
        <v>2295</v>
      </c>
      <c r="G135" s="71">
        <v>2295</v>
      </c>
      <c r="H135" s="71">
        <v>2295</v>
      </c>
    </row>
    <row r="136" spans="1:8" ht="23">
      <c r="A136" s="20" t="s">
        <v>254</v>
      </c>
      <c r="B136" s="20" t="s">
        <v>23</v>
      </c>
      <c r="C136" s="10" t="s">
        <v>340</v>
      </c>
      <c r="D136" s="30" t="s">
        <v>561</v>
      </c>
      <c r="E136" s="50" t="s">
        <v>562</v>
      </c>
      <c r="F136" s="71">
        <v>596.57000000000005</v>
      </c>
      <c r="G136" s="71">
        <v>574</v>
      </c>
      <c r="H136" s="71">
        <v>574</v>
      </c>
    </row>
    <row r="137" spans="1:8" ht="46">
      <c r="A137" s="20" t="s">
        <v>254</v>
      </c>
      <c r="B137" s="20" t="s">
        <v>23</v>
      </c>
      <c r="C137" s="10" t="s">
        <v>340</v>
      </c>
      <c r="D137" s="30">
        <v>129</v>
      </c>
      <c r="E137" s="50" t="s">
        <v>178</v>
      </c>
      <c r="F137" s="71">
        <v>843.13</v>
      </c>
      <c r="G137" s="71">
        <v>866</v>
      </c>
      <c r="H137" s="71">
        <v>866</v>
      </c>
    </row>
    <row r="138" spans="1:8" ht="34.5">
      <c r="A138" s="10" t="s">
        <v>254</v>
      </c>
      <c r="B138" s="10">
        <v>13</v>
      </c>
      <c r="C138" s="10" t="s">
        <v>400</v>
      </c>
      <c r="D138" s="20"/>
      <c r="E138" s="48" t="s">
        <v>401</v>
      </c>
      <c r="F138" s="71">
        <f>F139+F149+F152+F160+F167+F157</f>
        <v>65787.133000000002</v>
      </c>
      <c r="G138" s="71">
        <f>G139+G149+G152+G160</f>
        <v>24754.100000000002</v>
      </c>
      <c r="H138" s="71">
        <f>H139+H149+H152+H160</f>
        <v>25547.100000000002</v>
      </c>
    </row>
    <row r="139" spans="1:8" ht="46">
      <c r="A139" s="10" t="s">
        <v>254</v>
      </c>
      <c r="B139" s="10" t="s">
        <v>23</v>
      </c>
      <c r="C139" s="10" t="s">
        <v>436</v>
      </c>
      <c r="D139" s="30"/>
      <c r="E139" s="54" t="s">
        <v>389</v>
      </c>
      <c r="F139" s="96">
        <f>F140+F144+F146</f>
        <v>16405.596999999998</v>
      </c>
      <c r="G139" s="96">
        <f>G140+G144+G146</f>
        <v>13070.400000000001</v>
      </c>
      <c r="H139" s="96">
        <f>H140+H144+H146</f>
        <v>13863.400000000001</v>
      </c>
    </row>
    <row r="140" spans="1:8" ht="69">
      <c r="A140" s="10" t="s">
        <v>254</v>
      </c>
      <c r="B140" s="10" t="s">
        <v>23</v>
      </c>
      <c r="C140" s="10" t="s">
        <v>436</v>
      </c>
      <c r="D140" s="29" t="s">
        <v>558</v>
      </c>
      <c r="E140" s="49" t="s">
        <v>559</v>
      </c>
      <c r="F140" s="96">
        <f>F141+F142+F143</f>
        <v>7884.4000000000005</v>
      </c>
      <c r="G140" s="96">
        <f>G141+G142+G143</f>
        <v>7884.4000000000005</v>
      </c>
      <c r="H140" s="96">
        <f>H141+H142+H143</f>
        <v>7884.4000000000005</v>
      </c>
    </row>
    <row r="141" spans="1:8">
      <c r="A141" s="10" t="s">
        <v>254</v>
      </c>
      <c r="B141" s="10" t="s">
        <v>23</v>
      </c>
      <c r="C141" s="10" t="s">
        <v>436</v>
      </c>
      <c r="D141" s="30" t="s">
        <v>565</v>
      </c>
      <c r="E141" s="50" t="s">
        <v>50</v>
      </c>
      <c r="F141" s="96">
        <v>6039.1</v>
      </c>
      <c r="G141" s="96">
        <v>6039.1</v>
      </c>
      <c r="H141" s="96">
        <v>6039.1</v>
      </c>
    </row>
    <row r="142" spans="1:8" ht="23">
      <c r="A142" s="10" t="s">
        <v>254</v>
      </c>
      <c r="B142" s="10" t="s">
        <v>23</v>
      </c>
      <c r="C142" s="10" t="s">
        <v>436</v>
      </c>
      <c r="D142" s="30">
        <v>112</v>
      </c>
      <c r="E142" s="50" t="s">
        <v>562</v>
      </c>
      <c r="F142" s="96">
        <v>21.6</v>
      </c>
      <c r="G142" s="96">
        <v>21.6</v>
      </c>
      <c r="H142" s="96">
        <v>21.6</v>
      </c>
    </row>
    <row r="143" spans="1:8" ht="46">
      <c r="A143" s="10" t="s">
        <v>254</v>
      </c>
      <c r="B143" s="10" t="s">
        <v>23</v>
      </c>
      <c r="C143" s="10" t="s">
        <v>436</v>
      </c>
      <c r="D143" s="30">
        <v>119</v>
      </c>
      <c r="E143" s="50" t="s">
        <v>357</v>
      </c>
      <c r="F143" s="96">
        <v>1823.7</v>
      </c>
      <c r="G143" s="96">
        <v>1823.7</v>
      </c>
      <c r="H143" s="96">
        <v>1823.7</v>
      </c>
    </row>
    <row r="144" spans="1:8" ht="23">
      <c r="A144" s="10" t="s">
        <v>254</v>
      </c>
      <c r="B144" s="10" t="s">
        <v>23</v>
      </c>
      <c r="C144" s="10" t="s">
        <v>436</v>
      </c>
      <c r="D144" s="29" t="s">
        <v>256</v>
      </c>
      <c r="E144" s="49" t="s">
        <v>257</v>
      </c>
      <c r="F144" s="96">
        <f>F145</f>
        <v>8481.0969999999998</v>
      </c>
      <c r="G144" s="96">
        <f>G145</f>
        <v>5164</v>
      </c>
      <c r="H144" s="96">
        <f>H145</f>
        <v>5957</v>
      </c>
    </row>
    <row r="145" spans="1:8" ht="23">
      <c r="A145" s="10" t="s">
        <v>254</v>
      </c>
      <c r="B145" s="10" t="s">
        <v>23</v>
      </c>
      <c r="C145" s="10" t="s">
        <v>436</v>
      </c>
      <c r="D145" s="20" t="s">
        <v>258</v>
      </c>
      <c r="E145" s="48" t="s">
        <v>259</v>
      </c>
      <c r="F145" s="96">
        <v>8481.0969999999998</v>
      </c>
      <c r="G145" s="96">
        <v>5164</v>
      </c>
      <c r="H145" s="96">
        <v>5957</v>
      </c>
    </row>
    <row r="146" spans="1:8">
      <c r="A146" s="10" t="s">
        <v>254</v>
      </c>
      <c r="B146" s="10" t="s">
        <v>23</v>
      </c>
      <c r="C146" s="10" t="s">
        <v>436</v>
      </c>
      <c r="D146" s="29" t="s">
        <v>262</v>
      </c>
      <c r="E146" s="49" t="s">
        <v>263</v>
      </c>
      <c r="F146" s="71">
        <f>F148+F147</f>
        <v>40.1</v>
      </c>
      <c r="G146" s="71">
        <f>G148</f>
        <v>22</v>
      </c>
      <c r="H146" s="71">
        <f>H148</f>
        <v>22</v>
      </c>
    </row>
    <row r="147" spans="1:8" ht="23">
      <c r="A147" s="10" t="s">
        <v>254</v>
      </c>
      <c r="B147" s="10" t="s">
        <v>23</v>
      </c>
      <c r="C147" s="10" t="s">
        <v>436</v>
      </c>
      <c r="D147" s="29">
        <v>851</v>
      </c>
      <c r="E147" s="49" t="s">
        <v>594</v>
      </c>
      <c r="F147" s="71">
        <v>18.100000000000001</v>
      </c>
      <c r="G147" s="71"/>
      <c r="H147" s="71"/>
    </row>
    <row r="148" spans="1:8" ht="23">
      <c r="A148" s="10" t="s">
        <v>254</v>
      </c>
      <c r="B148" s="10" t="s">
        <v>23</v>
      </c>
      <c r="C148" s="10" t="s">
        <v>436</v>
      </c>
      <c r="D148" s="20" t="s">
        <v>563</v>
      </c>
      <c r="E148" s="50" t="s">
        <v>564</v>
      </c>
      <c r="F148" s="71">
        <v>22</v>
      </c>
      <c r="G148" s="71">
        <v>22</v>
      </c>
      <c r="H148" s="71">
        <v>22</v>
      </c>
    </row>
    <row r="149" spans="1:8" ht="46">
      <c r="A149" s="10" t="s">
        <v>254</v>
      </c>
      <c r="B149" s="10">
        <v>13</v>
      </c>
      <c r="C149" s="10" t="s">
        <v>437</v>
      </c>
      <c r="D149" s="20"/>
      <c r="E149" s="48" t="s">
        <v>402</v>
      </c>
      <c r="F149" s="78">
        <f t="shared" ref="F149:H150" si="2">F150</f>
        <v>257.07</v>
      </c>
      <c r="G149" s="78">
        <f t="shared" si="2"/>
        <v>500</v>
      </c>
      <c r="H149" s="78">
        <f t="shared" si="2"/>
        <v>500</v>
      </c>
    </row>
    <row r="150" spans="1:8" ht="23">
      <c r="A150" s="10" t="s">
        <v>254</v>
      </c>
      <c r="B150" s="10">
        <v>13</v>
      </c>
      <c r="C150" s="10" t="s">
        <v>437</v>
      </c>
      <c r="D150" s="29" t="s">
        <v>256</v>
      </c>
      <c r="E150" s="49" t="s">
        <v>257</v>
      </c>
      <c r="F150" s="78">
        <f t="shared" si="2"/>
        <v>257.07</v>
      </c>
      <c r="G150" s="78">
        <f t="shared" si="2"/>
        <v>500</v>
      </c>
      <c r="H150" s="78">
        <f t="shared" si="2"/>
        <v>500</v>
      </c>
    </row>
    <row r="151" spans="1:8" ht="23">
      <c r="A151" s="10" t="s">
        <v>254</v>
      </c>
      <c r="B151" s="10">
        <v>13</v>
      </c>
      <c r="C151" s="10" t="s">
        <v>437</v>
      </c>
      <c r="D151" s="20" t="s">
        <v>258</v>
      </c>
      <c r="E151" s="48" t="s">
        <v>240</v>
      </c>
      <c r="F151" s="78">
        <v>257.07</v>
      </c>
      <c r="G151" s="78">
        <v>500</v>
      </c>
      <c r="H151" s="78">
        <v>500</v>
      </c>
    </row>
    <row r="152" spans="1:8" ht="23">
      <c r="A152" s="10" t="s">
        <v>254</v>
      </c>
      <c r="B152" s="10">
        <v>13</v>
      </c>
      <c r="C152" s="10" t="s">
        <v>521</v>
      </c>
      <c r="D152" s="20"/>
      <c r="E152" s="48" t="s">
        <v>403</v>
      </c>
      <c r="F152" s="78">
        <f>F153+F155</f>
        <v>28825.5</v>
      </c>
      <c r="G152" s="78">
        <f>G153+G155</f>
        <v>1084</v>
      </c>
      <c r="H152" s="78">
        <f>H153+H155</f>
        <v>1084</v>
      </c>
    </row>
    <row r="153" spans="1:8" ht="23">
      <c r="A153" s="10" t="s">
        <v>254</v>
      </c>
      <c r="B153" s="10">
        <v>13</v>
      </c>
      <c r="C153" s="10" t="s">
        <v>521</v>
      </c>
      <c r="D153" s="29" t="s">
        <v>256</v>
      </c>
      <c r="E153" s="49" t="s">
        <v>257</v>
      </c>
      <c r="F153" s="78">
        <f>F154</f>
        <v>1810.5</v>
      </c>
      <c r="G153" s="78">
        <f>G154</f>
        <v>1084</v>
      </c>
      <c r="H153" s="78">
        <f>H154</f>
        <v>1084</v>
      </c>
    </row>
    <row r="154" spans="1:8" ht="23">
      <c r="A154" s="10" t="s">
        <v>254</v>
      </c>
      <c r="B154" s="10">
        <v>13</v>
      </c>
      <c r="C154" s="10" t="s">
        <v>521</v>
      </c>
      <c r="D154" s="20" t="s">
        <v>258</v>
      </c>
      <c r="E154" s="48" t="s">
        <v>240</v>
      </c>
      <c r="F154" s="78">
        <v>1810.5</v>
      </c>
      <c r="G154" s="78">
        <v>1084</v>
      </c>
      <c r="H154" s="78">
        <v>1084</v>
      </c>
    </row>
    <row r="155" spans="1:8">
      <c r="A155" s="10" t="s">
        <v>254</v>
      </c>
      <c r="B155" s="10">
        <v>13</v>
      </c>
      <c r="C155" s="10" t="s">
        <v>521</v>
      </c>
      <c r="D155" s="29" t="s">
        <v>262</v>
      </c>
      <c r="E155" s="49" t="s">
        <v>263</v>
      </c>
      <c r="F155" s="71">
        <f>F156</f>
        <v>27015</v>
      </c>
      <c r="G155" s="71">
        <f>G156</f>
        <v>0</v>
      </c>
      <c r="H155" s="71">
        <f>H156</f>
        <v>0</v>
      </c>
    </row>
    <row r="156" spans="1:8" ht="34.5">
      <c r="A156" s="10" t="s">
        <v>254</v>
      </c>
      <c r="B156" s="10">
        <v>13</v>
      </c>
      <c r="C156" s="10" t="s">
        <v>521</v>
      </c>
      <c r="D156" s="20">
        <v>831</v>
      </c>
      <c r="E156" s="48" t="s">
        <v>550</v>
      </c>
      <c r="F156" s="71">
        <v>27015</v>
      </c>
      <c r="G156" s="71"/>
      <c r="H156" s="71"/>
    </row>
    <row r="157" spans="1:8" ht="34.5">
      <c r="A157" s="10" t="s">
        <v>254</v>
      </c>
      <c r="B157" s="10">
        <v>13</v>
      </c>
      <c r="C157" s="10" t="s">
        <v>2</v>
      </c>
      <c r="D157" s="20"/>
      <c r="E157" s="48" t="s">
        <v>291</v>
      </c>
      <c r="F157" s="71">
        <f>F158</f>
        <v>126.9</v>
      </c>
      <c r="G157" s="71"/>
      <c r="H157" s="71"/>
    </row>
    <row r="158" spans="1:8" ht="23">
      <c r="A158" s="10" t="s">
        <v>254</v>
      </c>
      <c r="B158" s="10">
        <v>13</v>
      </c>
      <c r="C158" s="10" t="s">
        <v>2</v>
      </c>
      <c r="D158" s="29" t="s">
        <v>256</v>
      </c>
      <c r="E158" s="49" t="s">
        <v>257</v>
      </c>
      <c r="F158" s="71">
        <f>F159</f>
        <v>126.9</v>
      </c>
      <c r="G158" s="71"/>
      <c r="H158" s="71"/>
    </row>
    <row r="159" spans="1:8" ht="23">
      <c r="A159" s="10" t="s">
        <v>254</v>
      </c>
      <c r="B159" s="10">
        <v>13</v>
      </c>
      <c r="C159" s="10" t="s">
        <v>2</v>
      </c>
      <c r="D159" s="20" t="s">
        <v>258</v>
      </c>
      <c r="E159" s="48" t="s">
        <v>240</v>
      </c>
      <c r="F159" s="71">
        <v>126.9</v>
      </c>
      <c r="G159" s="71"/>
      <c r="H159" s="71"/>
    </row>
    <row r="160" spans="1:8" ht="23">
      <c r="A160" s="10" t="s">
        <v>254</v>
      </c>
      <c r="B160" s="10" t="s">
        <v>23</v>
      </c>
      <c r="C160" s="10" t="s">
        <v>438</v>
      </c>
      <c r="D160" s="30"/>
      <c r="E160" s="54" t="s">
        <v>387</v>
      </c>
      <c r="F160" s="71">
        <f>F161+F165</f>
        <v>10084.300000000001</v>
      </c>
      <c r="G160" s="71">
        <f>G161+G165</f>
        <v>10099.700000000001</v>
      </c>
      <c r="H160" s="71">
        <f>H161+H165</f>
        <v>10099.700000000001</v>
      </c>
    </row>
    <row r="161" spans="1:8" ht="69">
      <c r="A161" s="10" t="s">
        <v>254</v>
      </c>
      <c r="B161" s="10" t="s">
        <v>23</v>
      </c>
      <c r="C161" s="10" t="s">
        <v>438</v>
      </c>
      <c r="D161" s="29" t="s">
        <v>558</v>
      </c>
      <c r="E161" s="49" t="s">
        <v>559</v>
      </c>
      <c r="F161" s="71">
        <f>F162+F163+F164</f>
        <v>9651.2000000000007</v>
      </c>
      <c r="G161" s="71">
        <f>G162+G163+G164</f>
        <v>9651.2000000000007</v>
      </c>
      <c r="H161" s="71">
        <f>H162+H163+H164</f>
        <v>9651.2000000000007</v>
      </c>
    </row>
    <row r="162" spans="1:8">
      <c r="A162" s="10" t="s">
        <v>254</v>
      </c>
      <c r="B162" s="10" t="s">
        <v>23</v>
      </c>
      <c r="C162" s="10" t="s">
        <v>438</v>
      </c>
      <c r="D162" s="30" t="s">
        <v>565</v>
      </c>
      <c r="E162" s="50" t="s">
        <v>50</v>
      </c>
      <c r="F162" s="71">
        <v>5912.6</v>
      </c>
      <c r="G162" s="71">
        <v>5912.6</v>
      </c>
      <c r="H162" s="71">
        <v>5912.6</v>
      </c>
    </row>
    <row r="163" spans="1:8" ht="23">
      <c r="A163" s="10" t="s">
        <v>254</v>
      </c>
      <c r="B163" s="10" t="s">
        <v>23</v>
      </c>
      <c r="C163" s="10" t="s">
        <v>438</v>
      </c>
      <c r="D163" s="30">
        <v>112</v>
      </c>
      <c r="E163" s="50" t="s">
        <v>562</v>
      </c>
      <c r="F163" s="71">
        <v>1500</v>
      </c>
      <c r="G163" s="71">
        <v>1500</v>
      </c>
      <c r="H163" s="71">
        <v>1500</v>
      </c>
    </row>
    <row r="164" spans="1:8" ht="46">
      <c r="A164" s="10" t="s">
        <v>254</v>
      </c>
      <c r="B164" s="10" t="s">
        <v>23</v>
      </c>
      <c r="C164" s="10" t="s">
        <v>438</v>
      </c>
      <c r="D164" s="30">
        <v>119</v>
      </c>
      <c r="E164" s="50" t="s">
        <v>357</v>
      </c>
      <c r="F164" s="71">
        <v>2238.6</v>
      </c>
      <c r="G164" s="71">
        <v>2238.6</v>
      </c>
      <c r="H164" s="71">
        <v>2238.6</v>
      </c>
    </row>
    <row r="165" spans="1:8" ht="23">
      <c r="A165" s="10" t="s">
        <v>254</v>
      </c>
      <c r="B165" s="10" t="s">
        <v>23</v>
      </c>
      <c r="C165" s="10" t="s">
        <v>438</v>
      </c>
      <c r="D165" s="29" t="s">
        <v>256</v>
      </c>
      <c r="E165" s="49" t="s">
        <v>257</v>
      </c>
      <c r="F165" s="71">
        <f>F166</f>
        <v>433.1</v>
      </c>
      <c r="G165" s="71">
        <f>G166</f>
        <v>448.5</v>
      </c>
      <c r="H165" s="71">
        <f>H166</f>
        <v>448.5</v>
      </c>
    </row>
    <row r="166" spans="1:8" ht="23">
      <c r="A166" s="10" t="s">
        <v>254</v>
      </c>
      <c r="B166" s="10" t="s">
        <v>23</v>
      </c>
      <c r="C166" s="10" t="s">
        <v>438</v>
      </c>
      <c r="D166" s="20" t="s">
        <v>258</v>
      </c>
      <c r="E166" s="48" t="s">
        <v>259</v>
      </c>
      <c r="F166" s="71">
        <v>433.1</v>
      </c>
      <c r="G166" s="71">
        <v>448.5</v>
      </c>
      <c r="H166" s="71">
        <v>448.5</v>
      </c>
    </row>
    <row r="167" spans="1:8" ht="34.5">
      <c r="A167" s="10" t="s">
        <v>254</v>
      </c>
      <c r="B167" s="10" t="s">
        <v>23</v>
      </c>
      <c r="C167" s="10" t="s">
        <v>439</v>
      </c>
      <c r="D167" s="10"/>
      <c r="E167" s="48" t="s">
        <v>364</v>
      </c>
      <c r="F167" s="71">
        <f>F168</f>
        <v>10087.766</v>
      </c>
      <c r="G167" s="71"/>
      <c r="H167" s="71"/>
    </row>
    <row r="168" spans="1:8" ht="34.5">
      <c r="A168" s="10" t="s">
        <v>254</v>
      </c>
      <c r="B168" s="10" t="s">
        <v>23</v>
      </c>
      <c r="C168" s="10" t="s">
        <v>439</v>
      </c>
      <c r="D168" s="20">
        <v>400</v>
      </c>
      <c r="E168" s="48" t="s">
        <v>417</v>
      </c>
      <c r="F168" s="71">
        <f>F169</f>
        <v>10087.766</v>
      </c>
      <c r="G168" s="71"/>
      <c r="H168" s="71"/>
    </row>
    <row r="169" spans="1:8" ht="46">
      <c r="A169" s="10" t="s">
        <v>254</v>
      </c>
      <c r="B169" s="10" t="s">
        <v>23</v>
      </c>
      <c r="C169" s="10" t="s">
        <v>439</v>
      </c>
      <c r="D169" s="20">
        <v>412</v>
      </c>
      <c r="E169" s="48" t="s">
        <v>188</v>
      </c>
      <c r="F169" s="71">
        <v>10087.766</v>
      </c>
      <c r="G169" s="71"/>
      <c r="H169" s="71"/>
    </row>
    <row r="170" spans="1:8" ht="23">
      <c r="A170" s="20" t="s">
        <v>254</v>
      </c>
      <c r="B170" s="20" t="s">
        <v>23</v>
      </c>
      <c r="C170" s="10" t="s">
        <v>424</v>
      </c>
      <c r="D170" s="10"/>
      <c r="E170" s="48" t="s">
        <v>68</v>
      </c>
      <c r="F170" s="71">
        <f>F171+F177</f>
        <v>266.60000000000002</v>
      </c>
      <c r="G170" s="71">
        <f>G171</f>
        <v>264</v>
      </c>
      <c r="H170" s="71">
        <f>H171</f>
        <v>264</v>
      </c>
    </row>
    <row r="171" spans="1:8" ht="80.5">
      <c r="A171" s="20" t="s">
        <v>254</v>
      </c>
      <c r="B171" s="20" t="s">
        <v>23</v>
      </c>
      <c r="C171" s="31" t="s">
        <v>440</v>
      </c>
      <c r="D171" s="72"/>
      <c r="E171" s="55" t="s">
        <v>221</v>
      </c>
      <c r="F171" s="71">
        <f>F175+F172</f>
        <v>264</v>
      </c>
      <c r="G171" s="71">
        <f>G175+G172</f>
        <v>264</v>
      </c>
      <c r="H171" s="71">
        <f>H175+H172</f>
        <v>264</v>
      </c>
    </row>
    <row r="172" spans="1:8" ht="69">
      <c r="A172" s="20" t="s">
        <v>254</v>
      </c>
      <c r="B172" s="20" t="s">
        <v>23</v>
      </c>
      <c r="C172" s="31" t="s">
        <v>440</v>
      </c>
      <c r="D172" s="29" t="s">
        <v>558</v>
      </c>
      <c r="E172" s="49" t="s">
        <v>559</v>
      </c>
      <c r="F172" s="71">
        <f>F173+F174</f>
        <v>229</v>
      </c>
      <c r="G172" s="71">
        <f>G173+G174</f>
        <v>229</v>
      </c>
      <c r="H172" s="71">
        <f>H173+H174</f>
        <v>229</v>
      </c>
    </row>
    <row r="173" spans="1:8" ht="23">
      <c r="A173" s="20" t="s">
        <v>254</v>
      </c>
      <c r="B173" s="20" t="s">
        <v>23</v>
      </c>
      <c r="C173" s="31" t="s">
        <v>440</v>
      </c>
      <c r="D173" s="30" t="s">
        <v>560</v>
      </c>
      <c r="E173" s="50" t="s">
        <v>176</v>
      </c>
      <c r="F173" s="71">
        <v>172</v>
      </c>
      <c r="G173" s="71">
        <v>172</v>
      </c>
      <c r="H173" s="71">
        <v>172</v>
      </c>
    </row>
    <row r="174" spans="1:8" ht="46">
      <c r="A174" s="20" t="s">
        <v>254</v>
      </c>
      <c r="B174" s="20" t="s">
        <v>23</v>
      </c>
      <c r="C174" s="31" t="s">
        <v>440</v>
      </c>
      <c r="D174" s="30">
        <v>129</v>
      </c>
      <c r="E174" s="50" t="s">
        <v>178</v>
      </c>
      <c r="F174" s="71">
        <v>57</v>
      </c>
      <c r="G174" s="71">
        <v>57</v>
      </c>
      <c r="H174" s="71">
        <v>57</v>
      </c>
    </row>
    <row r="175" spans="1:8" ht="23">
      <c r="A175" s="20" t="s">
        <v>254</v>
      </c>
      <c r="B175" s="20" t="s">
        <v>23</v>
      </c>
      <c r="C175" s="31" t="s">
        <v>440</v>
      </c>
      <c r="D175" s="29" t="s">
        <v>256</v>
      </c>
      <c r="E175" s="49" t="s">
        <v>257</v>
      </c>
      <c r="F175" s="71">
        <f>F176</f>
        <v>35</v>
      </c>
      <c r="G175" s="71">
        <f>G176</f>
        <v>35</v>
      </c>
      <c r="H175" s="71">
        <f>H176</f>
        <v>35</v>
      </c>
    </row>
    <row r="176" spans="1:8" ht="23">
      <c r="A176" s="20" t="s">
        <v>254</v>
      </c>
      <c r="B176" s="20" t="s">
        <v>23</v>
      </c>
      <c r="C176" s="31" t="s">
        <v>440</v>
      </c>
      <c r="D176" s="20" t="s">
        <v>258</v>
      </c>
      <c r="E176" s="48" t="s">
        <v>240</v>
      </c>
      <c r="F176" s="71">
        <v>35</v>
      </c>
      <c r="G176" s="71">
        <v>35</v>
      </c>
      <c r="H176" s="71">
        <v>35</v>
      </c>
    </row>
    <row r="177" spans="1:8" ht="92">
      <c r="A177" s="20" t="s">
        <v>254</v>
      </c>
      <c r="B177" s="20" t="s">
        <v>23</v>
      </c>
      <c r="C177" s="31" t="s">
        <v>644</v>
      </c>
      <c r="D177" s="20"/>
      <c r="E177" s="48" t="s">
        <v>643</v>
      </c>
      <c r="F177" s="71">
        <f>F178</f>
        <v>2.6</v>
      </c>
      <c r="G177" s="71"/>
      <c r="H177" s="71"/>
    </row>
    <row r="178" spans="1:8" ht="69">
      <c r="A178" s="20" t="s">
        <v>254</v>
      </c>
      <c r="B178" s="20" t="s">
        <v>23</v>
      </c>
      <c r="C178" s="31" t="s">
        <v>644</v>
      </c>
      <c r="D178" s="29" t="s">
        <v>558</v>
      </c>
      <c r="E178" s="49" t="s">
        <v>559</v>
      </c>
      <c r="F178" s="71">
        <f>F179+F180</f>
        <v>2.6</v>
      </c>
      <c r="G178" s="71"/>
      <c r="H178" s="71"/>
    </row>
    <row r="179" spans="1:8" ht="23">
      <c r="A179" s="20" t="s">
        <v>254</v>
      </c>
      <c r="B179" s="20" t="s">
        <v>23</v>
      </c>
      <c r="C179" s="31" t="s">
        <v>644</v>
      </c>
      <c r="D179" s="30" t="s">
        <v>560</v>
      </c>
      <c r="E179" s="50" t="s">
        <v>176</v>
      </c>
      <c r="F179" s="71">
        <v>2</v>
      </c>
      <c r="G179" s="71"/>
      <c r="H179" s="71"/>
    </row>
    <row r="180" spans="1:8" ht="46">
      <c r="A180" s="20" t="s">
        <v>254</v>
      </c>
      <c r="B180" s="20" t="s">
        <v>23</v>
      </c>
      <c r="C180" s="31" t="s">
        <v>644</v>
      </c>
      <c r="D180" s="30">
        <v>129</v>
      </c>
      <c r="E180" s="50" t="s">
        <v>178</v>
      </c>
      <c r="F180" s="71">
        <v>0.6</v>
      </c>
      <c r="G180" s="71"/>
      <c r="H180" s="71"/>
    </row>
    <row r="181" spans="1:8" ht="23">
      <c r="A181" s="24" t="s">
        <v>320</v>
      </c>
      <c r="B181" s="24" t="s">
        <v>248</v>
      </c>
      <c r="C181" s="24"/>
      <c r="D181" s="24"/>
      <c r="E181" s="52" t="s">
        <v>69</v>
      </c>
      <c r="F181" s="70">
        <f>F182+F192</f>
        <v>4748.05</v>
      </c>
      <c r="G181" s="70">
        <f>G182+G192</f>
        <v>5149.2000000000007</v>
      </c>
      <c r="H181" s="70">
        <f>H182+H192</f>
        <v>5130.1000000000004</v>
      </c>
    </row>
    <row r="182" spans="1:8">
      <c r="A182" s="24" t="s">
        <v>320</v>
      </c>
      <c r="B182" s="24" t="s">
        <v>247</v>
      </c>
      <c r="C182" s="24"/>
      <c r="D182" s="23"/>
      <c r="E182" s="48" t="s">
        <v>25</v>
      </c>
      <c r="F182" s="70">
        <f t="shared" ref="F182:H184" si="3">F183</f>
        <v>2488</v>
      </c>
      <c r="G182" s="70">
        <f t="shared" si="3"/>
        <v>2574.1</v>
      </c>
      <c r="H182" s="70">
        <f t="shared" si="3"/>
        <v>2675</v>
      </c>
    </row>
    <row r="183" spans="1:8">
      <c r="A183" s="10" t="s">
        <v>320</v>
      </c>
      <c r="B183" s="10" t="s">
        <v>247</v>
      </c>
      <c r="C183" s="10" t="s">
        <v>130</v>
      </c>
      <c r="D183" s="10"/>
      <c r="E183" s="53" t="s">
        <v>67</v>
      </c>
      <c r="F183" s="71">
        <f t="shared" si="3"/>
        <v>2488</v>
      </c>
      <c r="G183" s="71">
        <f t="shared" si="3"/>
        <v>2574.1</v>
      </c>
      <c r="H183" s="71">
        <f t="shared" si="3"/>
        <v>2675</v>
      </c>
    </row>
    <row r="184" spans="1:8" ht="23">
      <c r="A184" s="10" t="s">
        <v>320</v>
      </c>
      <c r="B184" s="10" t="s">
        <v>247</v>
      </c>
      <c r="C184" s="10" t="s">
        <v>424</v>
      </c>
      <c r="D184" s="10"/>
      <c r="E184" s="48" t="s">
        <v>68</v>
      </c>
      <c r="F184" s="71">
        <f t="shared" si="3"/>
        <v>2488</v>
      </c>
      <c r="G184" s="71">
        <f t="shared" si="3"/>
        <v>2574.1</v>
      </c>
      <c r="H184" s="71">
        <f t="shared" si="3"/>
        <v>2675</v>
      </c>
    </row>
    <row r="185" spans="1:8" ht="46">
      <c r="A185" s="10" t="s">
        <v>320</v>
      </c>
      <c r="B185" s="10" t="s">
        <v>247</v>
      </c>
      <c r="C185" s="10" t="s">
        <v>441</v>
      </c>
      <c r="D185" s="10"/>
      <c r="E185" s="54" t="s">
        <v>335</v>
      </c>
      <c r="F185" s="71">
        <f>F186+F190</f>
        <v>2488</v>
      </c>
      <c r="G185" s="71">
        <f>G186+G190</f>
        <v>2574.1</v>
      </c>
      <c r="H185" s="71">
        <f>H186+H190</f>
        <v>2675</v>
      </c>
    </row>
    <row r="186" spans="1:8" ht="69">
      <c r="A186" s="10" t="s">
        <v>320</v>
      </c>
      <c r="B186" s="10" t="s">
        <v>247</v>
      </c>
      <c r="C186" s="10" t="s">
        <v>441</v>
      </c>
      <c r="D186" s="29" t="s">
        <v>558</v>
      </c>
      <c r="E186" s="49" t="s">
        <v>559</v>
      </c>
      <c r="F186" s="71">
        <f>F187+F189+F188</f>
        <v>1757.1</v>
      </c>
      <c r="G186" s="71">
        <f>G187+G189+G188</f>
        <v>1757.1</v>
      </c>
      <c r="H186" s="71">
        <f>H187+H189+H188</f>
        <v>1757.1</v>
      </c>
    </row>
    <row r="187" spans="1:8" ht="23">
      <c r="A187" s="10" t="s">
        <v>320</v>
      </c>
      <c r="B187" s="10" t="s">
        <v>247</v>
      </c>
      <c r="C187" s="10" t="s">
        <v>441</v>
      </c>
      <c r="D187" s="30" t="s">
        <v>560</v>
      </c>
      <c r="E187" s="50" t="s">
        <v>176</v>
      </c>
      <c r="F187" s="71">
        <v>1349.1</v>
      </c>
      <c r="G187" s="71">
        <v>1349.1</v>
      </c>
      <c r="H187" s="71">
        <v>1349.1</v>
      </c>
    </row>
    <row r="188" spans="1:8" ht="34.5">
      <c r="A188" s="10" t="s">
        <v>320</v>
      </c>
      <c r="B188" s="10" t="s">
        <v>247</v>
      </c>
      <c r="C188" s="10" t="s">
        <v>441</v>
      </c>
      <c r="D188" s="30" t="s">
        <v>561</v>
      </c>
      <c r="E188" s="50" t="s">
        <v>177</v>
      </c>
      <c r="F188" s="71">
        <v>0.6</v>
      </c>
      <c r="G188" s="71">
        <v>0.6</v>
      </c>
      <c r="H188" s="71">
        <v>0.6</v>
      </c>
    </row>
    <row r="189" spans="1:8" ht="46">
      <c r="A189" s="10" t="s">
        <v>320</v>
      </c>
      <c r="B189" s="10" t="s">
        <v>247</v>
      </c>
      <c r="C189" s="10" t="s">
        <v>441</v>
      </c>
      <c r="D189" s="30">
        <v>129</v>
      </c>
      <c r="E189" s="50" t="s">
        <v>178</v>
      </c>
      <c r="F189" s="71">
        <v>407.4</v>
      </c>
      <c r="G189" s="71">
        <v>407.4</v>
      </c>
      <c r="H189" s="71">
        <v>407.4</v>
      </c>
    </row>
    <row r="190" spans="1:8" ht="23">
      <c r="A190" s="10" t="s">
        <v>320</v>
      </c>
      <c r="B190" s="10" t="s">
        <v>247</v>
      </c>
      <c r="C190" s="10" t="s">
        <v>441</v>
      </c>
      <c r="D190" s="29" t="s">
        <v>256</v>
      </c>
      <c r="E190" s="49" t="s">
        <v>257</v>
      </c>
      <c r="F190" s="71">
        <f>F191</f>
        <v>730.9</v>
      </c>
      <c r="G190" s="71">
        <f>G191</f>
        <v>817</v>
      </c>
      <c r="H190" s="71">
        <f>H191</f>
        <v>917.9</v>
      </c>
    </row>
    <row r="191" spans="1:8" ht="23">
      <c r="A191" s="10" t="s">
        <v>320</v>
      </c>
      <c r="B191" s="10" t="s">
        <v>247</v>
      </c>
      <c r="C191" s="10" t="s">
        <v>441</v>
      </c>
      <c r="D191" s="20" t="s">
        <v>258</v>
      </c>
      <c r="E191" s="48" t="s">
        <v>240</v>
      </c>
      <c r="F191" s="71">
        <v>730.9</v>
      </c>
      <c r="G191" s="71">
        <v>817</v>
      </c>
      <c r="H191" s="71">
        <v>917.9</v>
      </c>
    </row>
    <row r="192" spans="1:8" ht="46">
      <c r="A192" s="23" t="s">
        <v>320</v>
      </c>
      <c r="B192" s="23" t="s">
        <v>264</v>
      </c>
      <c r="C192" s="10"/>
      <c r="D192" s="20"/>
      <c r="E192" s="48" t="s">
        <v>56</v>
      </c>
      <c r="F192" s="70">
        <f>F193</f>
        <v>2260.0500000000002</v>
      </c>
      <c r="G192" s="70">
        <f>G193</f>
        <v>2575.1000000000004</v>
      </c>
      <c r="H192" s="70">
        <f>H193</f>
        <v>2455.1000000000004</v>
      </c>
    </row>
    <row r="193" spans="1:8" ht="34.5">
      <c r="A193" s="20" t="s">
        <v>320</v>
      </c>
      <c r="B193" s="20" t="s">
        <v>264</v>
      </c>
      <c r="C193" s="10" t="s">
        <v>399</v>
      </c>
      <c r="D193" s="20"/>
      <c r="E193" s="48" t="s">
        <v>330</v>
      </c>
      <c r="F193" s="71">
        <f>F194+F207</f>
        <v>2260.0500000000002</v>
      </c>
      <c r="G193" s="71">
        <f>G194+G207</f>
        <v>2575.1000000000004</v>
      </c>
      <c r="H193" s="71">
        <f>H194+H207</f>
        <v>2455.1000000000004</v>
      </c>
    </row>
    <row r="194" spans="1:8" ht="57.5">
      <c r="A194" s="20" t="s">
        <v>320</v>
      </c>
      <c r="B194" s="20" t="s">
        <v>264</v>
      </c>
      <c r="C194" s="10" t="s">
        <v>236</v>
      </c>
      <c r="D194" s="20"/>
      <c r="E194" s="48" t="s">
        <v>326</v>
      </c>
      <c r="F194" s="71">
        <f>F195+F203</f>
        <v>2205.8500000000004</v>
      </c>
      <c r="G194" s="71">
        <f>G195+G203</f>
        <v>2455.1000000000004</v>
      </c>
      <c r="H194" s="71">
        <f>H195+H203</f>
        <v>2455.1000000000004</v>
      </c>
    </row>
    <row r="195" spans="1:8" ht="80.5">
      <c r="A195" s="20" t="s">
        <v>320</v>
      </c>
      <c r="B195" s="20" t="s">
        <v>264</v>
      </c>
      <c r="C195" s="10" t="s">
        <v>237</v>
      </c>
      <c r="D195" s="20"/>
      <c r="E195" s="48" t="s">
        <v>327</v>
      </c>
      <c r="F195" s="71">
        <f>F196+F199</f>
        <v>2202.3500000000004</v>
      </c>
      <c r="G195" s="71">
        <f>G196+G199</f>
        <v>2155.1000000000004</v>
      </c>
      <c r="H195" s="71">
        <f>H196+H199</f>
        <v>2155.1000000000004</v>
      </c>
    </row>
    <row r="196" spans="1:8" ht="34.5">
      <c r="A196" s="20" t="s">
        <v>320</v>
      </c>
      <c r="B196" s="20" t="s">
        <v>264</v>
      </c>
      <c r="C196" s="10" t="s">
        <v>442</v>
      </c>
      <c r="D196" s="20"/>
      <c r="E196" s="48" t="s">
        <v>194</v>
      </c>
      <c r="F196" s="71">
        <f t="shared" ref="F196:H197" si="4">F197</f>
        <v>326.25</v>
      </c>
      <c r="G196" s="71">
        <f t="shared" si="4"/>
        <v>279</v>
      </c>
      <c r="H196" s="71">
        <f t="shared" si="4"/>
        <v>279</v>
      </c>
    </row>
    <row r="197" spans="1:8" ht="23">
      <c r="A197" s="20" t="s">
        <v>320</v>
      </c>
      <c r="B197" s="20" t="s">
        <v>264</v>
      </c>
      <c r="C197" s="10" t="s">
        <v>442</v>
      </c>
      <c r="D197" s="29" t="s">
        <v>256</v>
      </c>
      <c r="E197" s="49" t="s">
        <v>257</v>
      </c>
      <c r="F197" s="71">
        <f t="shared" si="4"/>
        <v>326.25</v>
      </c>
      <c r="G197" s="71">
        <f t="shared" si="4"/>
        <v>279</v>
      </c>
      <c r="H197" s="71">
        <f t="shared" si="4"/>
        <v>279</v>
      </c>
    </row>
    <row r="198" spans="1:8" ht="23">
      <c r="A198" s="20" t="s">
        <v>320</v>
      </c>
      <c r="B198" s="20" t="s">
        <v>264</v>
      </c>
      <c r="C198" s="10" t="s">
        <v>442</v>
      </c>
      <c r="D198" s="20" t="s">
        <v>258</v>
      </c>
      <c r="E198" s="48" t="s">
        <v>259</v>
      </c>
      <c r="F198" s="71">
        <v>326.25</v>
      </c>
      <c r="G198" s="71">
        <v>279</v>
      </c>
      <c r="H198" s="71">
        <v>279</v>
      </c>
    </row>
    <row r="199" spans="1:8" ht="23">
      <c r="A199" s="20" t="s">
        <v>320</v>
      </c>
      <c r="B199" s="20" t="s">
        <v>264</v>
      </c>
      <c r="C199" s="10" t="s">
        <v>443</v>
      </c>
      <c r="D199" s="20"/>
      <c r="E199" s="48" t="s">
        <v>224</v>
      </c>
      <c r="F199" s="71">
        <f>F200</f>
        <v>1876.1000000000001</v>
      </c>
      <c r="G199" s="71">
        <f>G200</f>
        <v>1876.1000000000001</v>
      </c>
      <c r="H199" s="71">
        <f>H200</f>
        <v>1876.1000000000001</v>
      </c>
    </row>
    <row r="200" spans="1:8" ht="69">
      <c r="A200" s="20" t="s">
        <v>320</v>
      </c>
      <c r="B200" s="20" t="s">
        <v>264</v>
      </c>
      <c r="C200" s="10" t="s">
        <v>443</v>
      </c>
      <c r="D200" s="29" t="s">
        <v>558</v>
      </c>
      <c r="E200" s="49" t="s">
        <v>559</v>
      </c>
      <c r="F200" s="71">
        <f>F201+F202</f>
        <v>1876.1000000000001</v>
      </c>
      <c r="G200" s="71">
        <f>G201+G202</f>
        <v>1876.1000000000001</v>
      </c>
      <c r="H200" s="71">
        <f>H201+H202</f>
        <v>1876.1000000000001</v>
      </c>
    </row>
    <row r="201" spans="1:8">
      <c r="A201" s="20" t="s">
        <v>320</v>
      </c>
      <c r="B201" s="20" t="s">
        <v>264</v>
      </c>
      <c r="C201" s="10" t="s">
        <v>443</v>
      </c>
      <c r="D201" s="30" t="s">
        <v>565</v>
      </c>
      <c r="E201" s="50" t="s">
        <v>50</v>
      </c>
      <c r="F201" s="71">
        <v>1440.9</v>
      </c>
      <c r="G201" s="71">
        <v>1440.9</v>
      </c>
      <c r="H201" s="71">
        <v>1440.9</v>
      </c>
    </row>
    <row r="202" spans="1:8" ht="46">
      <c r="A202" s="20" t="s">
        <v>320</v>
      </c>
      <c r="B202" s="20" t="s">
        <v>264</v>
      </c>
      <c r="C202" s="10" t="s">
        <v>443</v>
      </c>
      <c r="D202" s="30">
        <v>119</v>
      </c>
      <c r="E202" s="50" t="s">
        <v>357</v>
      </c>
      <c r="F202" s="71">
        <v>435.2</v>
      </c>
      <c r="G202" s="71">
        <v>435.2</v>
      </c>
      <c r="H202" s="71">
        <v>435.2</v>
      </c>
    </row>
    <row r="203" spans="1:8" ht="34.5">
      <c r="A203" s="20" t="s">
        <v>320</v>
      </c>
      <c r="B203" s="20" t="s">
        <v>264</v>
      </c>
      <c r="C203" s="10" t="s">
        <v>533</v>
      </c>
      <c r="D203" s="30"/>
      <c r="E203" s="50" t="s">
        <v>328</v>
      </c>
      <c r="F203" s="71">
        <f t="shared" ref="F203:H205" si="5">F204</f>
        <v>3.5</v>
      </c>
      <c r="G203" s="71">
        <f t="shared" si="5"/>
        <v>300</v>
      </c>
      <c r="H203" s="71">
        <f t="shared" si="5"/>
        <v>300</v>
      </c>
    </row>
    <row r="204" spans="1:8" ht="57.5">
      <c r="A204" s="20" t="s">
        <v>320</v>
      </c>
      <c r="B204" s="20" t="s">
        <v>264</v>
      </c>
      <c r="C204" s="10" t="s">
        <v>444</v>
      </c>
      <c r="D204" s="20"/>
      <c r="E204" s="50" t="s">
        <v>329</v>
      </c>
      <c r="F204" s="71">
        <f t="shared" si="5"/>
        <v>3.5</v>
      </c>
      <c r="G204" s="71">
        <f t="shared" si="5"/>
        <v>300</v>
      </c>
      <c r="H204" s="71">
        <f t="shared" si="5"/>
        <v>300</v>
      </c>
    </row>
    <row r="205" spans="1:8" ht="23">
      <c r="A205" s="20" t="s">
        <v>320</v>
      </c>
      <c r="B205" s="20" t="s">
        <v>264</v>
      </c>
      <c r="C205" s="10" t="s">
        <v>444</v>
      </c>
      <c r="D205" s="29" t="s">
        <v>256</v>
      </c>
      <c r="E205" s="49" t="s">
        <v>257</v>
      </c>
      <c r="F205" s="71">
        <f t="shared" si="5"/>
        <v>3.5</v>
      </c>
      <c r="G205" s="71">
        <f t="shared" si="5"/>
        <v>300</v>
      </c>
      <c r="H205" s="71">
        <f t="shared" si="5"/>
        <v>300</v>
      </c>
    </row>
    <row r="206" spans="1:8" ht="23">
      <c r="A206" s="20" t="s">
        <v>320</v>
      </c>
      <c r="B206" s="20" t="s">
        <v>264</v>
      </c>
      <c r="C206" s="10" t="s">
        <v>444</v>
      </c>
      <c r="D206" s="20" t="s">
        <v>258</v>
      </c>
      <c r="E206" s="48" t="s">
        <v>259</v>
      </c>
      <c r="F206" s="71">
        <v>3.5</v>
      </c>
      <c r="G206" s="71">
        <v>300</v>
      </c>
      <c r="H206" s="71">
        <v>300</v>
      </c>
    </row>
    <row r="207" spans="1:8" ht="57.5">
      <c r="A207" s="20" t="s">
        <v>320</v>
      </c>
      <c r="B207" s="20" t="s">
        <v>264</v>
      </c>
      <c r="C207" s="33" t="s">
        <v>405</v>
      </c>
      <c r="D207" s="20"/>
      <c r="E207" s="34" t="s">
        <v>249</v>
      </c>
      <c r="F207" s="71">
        <f t="shared" ref="F207:H210" si="6">F208</f>
        <v>54.2</v>
      </c>
      <c r="G207" s="71">
        <f t="shared" si="6"/>
        <v>120</v>
      </c>
      <c r="H207" s="71">
        <f t="shared" si="6"/>
        <v>0</v>
      </c>
    </row>
    <row r="208" spans="1:8" ht="103.5">
      <c r="A208" s="20" t="s">
        <v>320</v>
      </c>
      <c r="B208" s="20" t="s">
        <v>264</v>
      </c>
      <c r="C208" s="10" t="s">
        <v>227</v>
      </c>
      <c r="D208" s="20"/>
      <c r="E208" s="48" t="s">
        <v>353</v>
      </c>
      <c r="F208" s="71">
        <f t="shared" si="6"/>
        <v>54.2</v>
      </c>
      <c r="G208" s="71">
        <f t="shared" si="6"/>
        <v>120</v>
      </c>
      <c r="H208" s="71">
        <f t="shared" si="6"/>
        <v>0</v>
      </c>
    </row>
    <row r="209" spans="1:8" ht="23">
      <c r="A209" s="20" t="s">
        <v>320</v>
      </c>
      <c r="B209" s="20" t="s">
        <v>264</v>
      </c>
      <c r="C209" s="10" t="s">
        <v>445</v>
      </c>
      <c r="D209" s="20"/>
      <c r="E209" s="48" t="s">
        <v>343</v>
      </c>
      <c r="F209" s="71">
        <f t="shared" si="6"/>
        <v>54.2</v>
      </c>
      <c r="G209" s="71">
        <f t="shared" si="6"/>
        <v>120</v>
      </c>
      <c r="H209" s="71">
        <f t="shared" si="6"/>
        <v>0</v>
      </c>
    </row>
    <row r="210" spans="1:8" ht="23">
      <c r="A210" s="20" t="s">
        <v>320</v>
      </c>
      <c r="B210" s="20" t="s">
        <v>264</v>
      </c>
      <c r="C210" s="10" t="s">
        <v>445</v>
      </c>
      <c r="D210" s="29" t="s">
        <v>256</v>
      </c>
      <c r="E210" s="49" t="s">
        <v>257</v>
      </c>
      <c r="F210" s="71">
        <f t="shared" si="6"/>
        <v>54.2</v>
      </c>
      <c r="G210" s="71">
        <f t="shared" si="6"/>
        <v>120</v>
      </c>
      <c r="H210" s="71">
        <f t="shared" si="6"/>
        <v>0</v>
      </c>
    </row>
    <row r="211" spans="1:8" ht="23">
      <c r="A211" s="20" t="s">
        <v>320</v>
      </c>
      <c r="B211" s="20" t="s">
        <v>264</v>
      </c>
      <c r="C211" s="10" t="s">
        <v>445</v>
      </c>
      <c r="D211" s="20" t="s">
        <v>258</v>
      </c>
      <c r="E211" s="48" t="s">
        <v>259</v>
      </c>
      <c r="F211" s="71">
        <v>54.2</v>
      </c>
      <c r="G211" s="71">
        <v>120</v>
      </c>
      <c r="H211" s="71"/>
    </row>
    <row r="212" spans="1:8">
      <c r="A212" s="23" t="s">
        <v>247</v>
      </c>
      <c r="B212" s="23" t="s">
        <v>248</v>
      </c>
      <c r="C212" s="24"/>
      <c r="D212" s="20"/>
      <c r="E212" s="52" t="s">
        <v>253</v>
      </c>
      <c r="F212" s="70">
        <f>F213+F220+F226+F267+F250</f>
        <v>14940.029999999999</v>
      </c>
      <c r="G212" s="70">
        <f>G213+G220+G226+G267+G250</f>
        <v>24762.9</v>
      </c>
      <c r="H212" s="70">
        <f>H213+H220+H226+H267+H250</f>
        <v>9785.5</v>
      </c>
    </row>
    <row r="213" spans="1:8">
      <c r="A213" s="23" t="s">
        <v>247</v>
      </c>
      <c r="B213" s="24" t="s">
        <v>254</v>
      </c>
      <c r="C213" s="10"/>
      <c r="D213" s="20"/>
      <c r="E213" s="48" t="s">
        <v>255</v>
      </c>
      <c r="F213" s="70">
        <f>F214</f>
        <v>420</v>
      </c>
      <c r="G213" s="70">
        <f>G214</f>
        <v>420</v>
      </c>
      <c r="H213" s="70">
        <f>H214</f>
        <v>420</v>
      </c>
    </row>
    <row r="214" spans="1:8" ht="23">
      <c r="A214" s="20" t="s">
        <v>247</v>
      </c>
      <c r="B214" s="10" t="s">
        <v>254</v>
      </c>
      <c r="C214" s="10" t="s">
        <v>411</v>
      </c>
      <c r="D214" s="20"/>
      <c r="E214" s="48" t="s">
        <v>107</v>
      </c>
      <c r="F214" s="71">
        <f>F217</f>
        <v>420</v>
      </c>
      <c r="G214" s="71">
        <f>G217</f>
        <v>420</v>
      </c>
      <c r="H214" s="71">
        <f>H217</f>
        <v>420</v>
      </c>
    </row>
    <row r="215" spans="1:8" ht="46">
      <c r="A215" s="20" t="s">
        <v>247</v>
      </c>
      <c r="B215" s="10" t="s">
        <v>254</v>
      </c>
      <c r="C215" s="10" t="s">
        <v>539</v>
      </c>
      <c r="D215" s="10"/>
      <c r="E215" s="48" t="s">
        <v>108</v>
      </c>
      <c r="F215" s="71">
        <f>F217</f>
        <v>420</v>
      </c>
      <c r="G215" s="71">
        <f>G217</f>
        <v>420</v>
      </c>
      <c r="H215" s="71">
        <f>H217</f>
        <v>420</v>
      </c>
    </row>
    <row r="216" spans="1:8" ht="46">
      <c r="A216" s="20" t="s">
        <v>247</v>
      </c>
      <c r="B216" s="10" t="s">
        <v>254</v>
      </c>
      <c r="C216" s="10" t="s">
        <v>541</v>
      </c>
      <c r="D216" s="10"/>
      <c r="E216" s="48" t="s">
        <v>109</v>
      </c>
      <c r="F216" s="71">
        <f t="shared" ref="F216:H218" si="7">F217</f>
        <v>420</v>
      </c>
      <c r="G216" s="71">
        <f t="shared" si="7"/>
        <v>420</v>
      </c>
      <c r="H216" s="71">
        <f t="shared" si="7"/>
        <v>420</v>
      </c>
    </row>
    <row r="217" spans="1:8" ht="23">
      <c r="A217" s="20" t="s">
        <v>247</v>
      </c>
      <c r="B217" s="10" t="s">
        <v>254</v>
      </c>
      <c r="C217" s="10" t="s">
        <v>446</v>
      </c>
      <c r="D217" s="10"/>
      <c r="E217" s="48" t="s">
        <v>303</v>
      </c>
      <c r="F217" s="71">
        <f t="shared" si="7"/>
        <v>420</v>
      </c>
      <c r="G217" s="71">
        <f t="shared" si="7"/>
        <v>420</v>
      </c>
      <c r="H217" s="71">
        <f t="shared" si="7"/>
        <v>420</v>
      </c>
    </row>
    <row r="218" spans="1:8" ht="46">
      <c r="A218" s="20" t="s">
        <v>247</v>
      </c>
      <c r="B218" s="10" t="s">
        <v>254</v>
      </c>
      <c r="C218" s="10" t="s">
        <v>446</v>
      </c>
      <c r="D218" s="32" t="s">
        <v>296</v>
      </c>
      <c r="E218" s="49" t="s">
        <v>297</v>
      </c>
      <c r="F218" s="71">
        <f t="shared" si="7"/>
        <v>420</v>
      </c>
      <c r="G218" s="71">
        <f t="shared" si="7"/>
        <v>420</v>
      </c>
      <c r="H218" s="71">
        <f t="shared" si="7"/>
        <v>420</v>
      </c>
    </row>
    <row r="219" spans="1:8" ht="46">
      <c r="A219" s="20" t="s">
        <v>247</v>
      </c>
      <c r="B219" s="10" t="s">
        <v>254</v>
      </c>
      <c r="C219" s="10" t="s">
        <v>446</v>
      </c>
      <c r="D219" s="10" t="s">
        <v>301</v>
      </c>
      <c r="E219" s="48" t="s">
        <v>302</v>
      </c>
      <c r="F219" s="71">
        <v>420</v>
      </c>
      <c r="G219" s="71">
        <v>420</v>
      </c>
      <c r="H219" s="71">
        <v>420</v>
      </c>
    </row>
    <row r="220" spans="1:8">
      <c r="A220" s="24" t="s">
        <v>247</v>
      </c>
      <c r="B220" s="24" t="s">
        <v>26</v>
      </c>
      <c r="C220" s="10"/>
      <c r="D220" s="10"/>
      <c r="E220" s="48" t="s">
        <v>70</v>
      </c>
      <c r="F220" s="70">
        <f t="shared" ref="F220:H224" si="8">F221</f>
        <v>1695.3</v>
      </c>
      <c r="G220" s="70">
        <f t="shared" si="8"/>
        <v>1695.3</v>
      </c>
      <c r="H220" s="70">
        <f t="shared" si="8"/>
        <v>1695.3</v>
      </c>
    </row>
    <row r="221" spans="1:8" ht="23">
      <c r="A221" s="10" t="s">
        <v>247</v>
      </c>
      <c r="B221" s="10" t="s">
        <v>26</v>
      </c>
      <c r="C221" s="10" t="s">
        <v>130</v>
      </c>
      <c r="D221" s="10"/>
      <c r="E221" s="48" t="s">
        <v>67</v>
      </c>
      <c r="F221" s="71">
        <f t="shared" si="8"/>
        <v>1695.3</v>
      </c>
      <c r="G221" s="71">
        <f t="shared" si="8"/>
        <v>1695.3</v>
      </c>
      <c r="H221" s="71">
        <f t="shared" si="8"/>
        <v>1695.3</v>
      </c>
    </row>
    <row r="222" spans="1:8" ht="23">
      <c r="A222" s="10" t="s">
        <v>247</v>
      </c>
      <c r="B222" s="10" t="s">
        <v>26</v>
      </c>
      <c r="C222" s="10" t="s">
        <v>424</v>
      </c>
      <c r="D222" s="10"/>
      <c r="E222" s="48" t="s">
        <v>68</v>
      </c>
      <c r="F222" s="71">
        <f t="shared" si="8"/>
        <v>1695.3</v>
      </c>
      <c r="G222" s="71">
        <f t="shared" si="8"/>
        <v>1695.3</v>
      </c>
      <c r="H222" s="71">
        <f t="shared" si="8"/>
        <v>1695.3</v>
      </c>
    </row>
    <row r="223" spans="1:8" ht="103.5">
      <c r="A223" s="10" t="s">
        <v>247</v>
      </c>
      <c r="B223" s="10" t="s">
        <v>26</v>
      </c>
      <c r="C223" s="31" t="s">
        <v>447</v>
      </c>
      <c r="D223" s="72"/>
      <c r="E223" s="54" t="s">
        <v>202</v>
      </c>
      <c r="F223" s="71">
        <f t="shared" si="8"/>
        <v>1695.3</v>
      </c>
      <c r="G223" s="71">
        <f t="shared" si="8"/>
        <v>1695.3</v>
      </c>
      <c r="H223" s="71">
        <f t="shared" si="8"/>
        <v>1695.3</v>
      </c>
    </row>
    <row r="224" spans="1:8" ht="23">
      <c r="A224" s="10" t="s">
        <v>247</v>
      </c>
      <c r="B224" s="10" t="s">
        <v>26</v>
      </c>
      <c r="C224" s="31" t="s">
        <v>447</v>
      </c>
      <c r="D224" s="29" t="s">
        <v>256</v>
      </c>
      <c r="E224" s="49" t="s">
        <v>257</v>
      </c>
      <c r="F224" s="71">
        <f t="shared" si="8"/>
        <v>1695.3</v>
      </c>
      <c r="G224" s="71">
        <f t="shared" si="8"/>
        <v>1695.3</v>
      </c>
      <c r="H224" s="71">
        <f t="shared" si="8"/>
        <v>1695.3</v>
      </c>
    </row>
    <row r="225" spans="1:8" ht="23">
      <c r="A225" s="10" t="s">
        <v>247</v>
      </c>
      <c r="B225" s="10" t="s">
        <v>26</v>
      </c>
      <c r="C225" s="31" t="s">
        <v>447</v>
      </c>
      <c r="D225" s="20" t="s">
        <v>258</v>
      </c>
      <c r="E225" s="48" t="s">
        <v>259</v>
      </c>
      <c r="F225" s="71">
        <v>1695.3</v>
      </c>
      <c r="G225" s="71">
        <v>1695.3</v>
      </c>
      <c r="H225" s="71">
        <v>1695.3</v>
      </c>
    </row>
    <row r="226" spans="1:8">
      <c r="A226" s="23" t="s">
        <v>247</v>
      </c>
      <c r="B226" s="23" t="s">
        <v>260</v>
      </c>
      <c r="C226" s="24"/>
      <c r="D226" s="20"/>
      <c r="E226" s="48" t="s">
        <v>261</v>
      </c>
      <c r="F226" s="70">
        <f t="shared" ref="F226:H227" si="9">F227</f>
        <v>4094.1939999999995</v>
      </c>
      <c r="G226" s="70">
        <f t="shared" si="9"/>
        <v>1273.3</v>
      </c>
      <c r="H226" s="70">
        <f t="shared" si="9"/>
        <v>1273.3</v>
      </c>
    </row>
    <row r="227" spans="1:8" ht="34.5">
      <c r="A227" s="20" t="s">
        <v>247</v>
      </c>
      <c r="B227" s="20" t="s">
        <v>260</v>
      </c>
      <c r="C227" s="10" t="s">
        <v>39</v>
      </c>
      <c r="D227" s="20"/>
      <c r="E227" s="56" t="s">
        <v>530</v>
      </c>
      <c r="F227" s="71">
        <f t="shared" si="9"/>
        <v>4094.1939999999995</v>
      </c>
      <c r="G227" s="71">
        <f t="shared" si="9"/>
        <v>1273.3</v>
      </c>
      <c r="H227" s="71">
        <f t="shared" si="9"/>
        <v>1273.3</v>
      </c>
    </row>
    <row r="228" spans="1:8" ht="34.5">
      <c r="A228" s="20" t="s">
        <v>247</v>
      </c>
      <c r="B228" s="20" t="s">
        <v>260</v>
      </c>
      <c r="C228" s="10" t="s">
        <v>40</v>
      </c>
      <c r="D228" s="20"/>
      <c r="E228" s="48" t="s">
        <v>531</v>
      </c>
      <c r="F228" s="71">
        <f>F229+F240</f>
        <v>4094.1939999999995</v>
      </c>
      <c r="G228" s="71">
        <f>G229+G240</f>
        <v>1273.3</v>
      </c>
      <c r="H228" s="71">
        <f>H229+H240</f>
        <v>1273.3</v>
      </c>
    </row>
    <row r="229" spans="1:8" ht="23">
      <c r="A229" s="20" t="s">
        <v>247</v>
      </c>
      <c r="B229" s="20" t="s">
        <v>260</v>
      </c>
      <c r="C229" s="10" t="s">
        <v>41</v>
      </c>
      <c r="D229" s="20"/>
      <c r="E229" s="48" t="s">
        <v>532</v>
      </c>
      <c r="F229" s="71">
        <f>F230+F235</f>
        <v>1930.8</v>
      </c>
      <c r="G229" s="71">
        <f>G235</f>
        <v>754.5</v>
      </c>
      <c r="H229" s="71">
        <f>H235</f>
        <v>754.5</v>
      </c>
    </row>
    <row r="230" spans="1:8" ht="69">
      <c r="A230" s="20" t="s">
        <v>247</v>
      </c>
      <c r="B230" s="20" t="s">
        <v>260</v>
      </c>
      <c r="C230" s="10" t="s">
        <v>610</v>
      </c>
      <c r="D230" s="20"/>
      <c r="E230" s="48" t="s">
        <v>609</v>
      </c>
      <c r="F230" s="71">
        <v>965.4</v>
      </c>
      <c r="G230" s="71"/>
      <c r="H230" s="71"/>
    </row>
    <row r="231" spans="1:8" ht="23">
      <c r="A231" s="20" t="s">
        <v>247</v>
      </c>
      <c r="B231" s="20" t="s">
        <v>260</v>
      </c>
      <c r="C231" s="10" t="s">
        <v>610</v>
      </c>
      <c r="D231" s="29" t="s">
        <v>256</v>
      </c>
      <c r="E231" s="49" t="s">
        <v>257</v>
      </c>
      <c r="F231" s="71">
        <f>F232</f>
        <v>54.381</v>
      </c>
      <c r="G231" s="71"/>
      <c r="H231" s="71"/>
    </row>
    <row r="232" spans="1:8" ht="23">
      <c r="A232" s="20" t="s">
        <v>247</v>
      </c>
      <c r="B232" s="20" t="s">
        <v>260</v>
      </c>
      <c r="C232" s="10" t="s">
        <v>610</v>
      </c>
      <c r="D232" s="20" t="s">
        <v>258</v>
      </c>
      <c r="E232" s="48" t="s">
        <v>259</v>
      </c>
      <c r="F232" s="71">
        <v>54.381</v>
      </c>
      <c r="G232" s="71"/>
      <c r="H232" s="71"/>
    </row>
    <row r="233" spans="1:8">
      <c r="A233" s="20" t="s">
        <v>247</v>
      </c>
      <c r="B233" s="20" t="s">
        <v>260</v>
      </c>
      <c r="C233" s="10" t="s">
        <v>610</v>
      </c>
      <c r="D233" s="20" t="s">
        <v>262</v>
      </c>
      <c r="E233" s="48" t="s">
        <v>263</v>
      </c>
      <c r="F233" s="71">
        <f>F234</f>
        <v>911.01900000000001</v>
      </c>
      <c r="G233" s="71"/>
      <c r="H233" s="71"/>
    </row>
    <row r="234" spans="1:8" ht="57.5">
      <c r="A234" s="20" t="s">
        <v>247</v>
      </c>
      <c r="B234" s="20" t="s">
        <v>260</v>
      </c>
      <c r="C234" s="10" t="s">
        <v>610</v>
      </c>
      <c r="D234" s="20">
        <v>811</v>
      </c>
      <c r="E234" s="48" t="s">
        <v>368</v>
      </c>
      <c r="F234" s="71">
        <v>911.01900000000001</v>
      </c>
      <c r="G234" s="71"/>
      <c r="H234" s="71"/>
    </row>
    <row r="235" spans="1:8" ht="103.5">
      <c r="A235" s="20" t="s">
        <v>247</v>
      </c>
      <c r="B235" s="20" t="s">
        <v>260</v>
      </c>
      <c r="C235" s="10" t="s">
        <v>448</v>
      </c>
      <c r="D235" s="20"/>
      <c r="E235" s="48" t="s">
        <v>266</v>
      </c>
      <c r="F235" s="71">
        <f>F236+F238</f>
        <v>965.4</v>
      </c>
      <c r="G235" s="71">
        <f>G238</f>
        <v>754.5</v>
      </c>
      <c r="H235" s="71">
        <f>H238</f>
        <v>754.5</v>
      </c>
    </row>
    <row r="236" spans="1:8" ht="23">
      <c r="A236" s="20" t="s">
        <v>247</v>
      </c>
      <c r="B236" s="20" t="s">
        <v>260</v>
      </c>
      <c r="C236" s="10" t="s">
        <v>448</v>
      </c>
      <c r="D236" s="29" t="s">
        <v>256</v>
      </c>
      <c r="E236" s="49" t="s">
        <v>257</v>
      </c>
      <c r="F236" s="71">
        <f>F237</f>
        <v>54.381</v>
      </c>
      <c r="G236" s="71"/>
      <c r="H236" s="71"/>
    </row>
    <row r="237" spans="1:8" ht="23">
      <c r="A237" s="20" t="s">
        <v>247</v>
      </c>
      <c r="B237" s="20" t="s">
        <v>260</v>
      </c>
      <c r="C237" s="10" t="s">
        <v>448</v>
      </c>
      <c r="D237" s="20" t="s">
        <v>258</v>
      </c>
      <c r="E237" s="48" t="s">
        <v>259</v>
      </c>
      <c r="F237" s="71">
        <v>54.381</v>
      </c>
      <c r="G237" s="71"/>
      <c r="H237" s="71"/>
    </row>
    <row r="238" spans="1:8">
      <c r="A238" s="20" t="s">
        <v>247</v>
      </c>
      <c r="B238" s="20" t="s">
        <v>260</v>
      </c>
      <c r="C238" s="10" t="s">
        <v>448</v>
      </c>
      <c r="D238" s="20" t="s">
        <v>262</v>
      </c>
      <c r="E238" s="48" t="s">
        <v>263</v>
      </c>
      <c r="F238" s="71">
        <f>F239</f>
        <v>911.01900000000001</v>
      </c>
      <c r="G238" s="71">
        <f>G239</f>
        <v>754.5</v>
      </c>
      <c r="H238" s="71">
        <f>H239</f>
        <v>754.5</v>
      </c>
    </row>
    <row r="239" spans="1:8" ht="57.5">
      <c r="A239" s="20" t="s">
        <v>247</v>
      </c>
      <c r="B239" s="20" t="s">
        <v>260</v>
      </c>
      <c r="C239" s="10" t="s">
        <v>448</v>
      </c>
      <c r="D239" s="20">
        <v>811</v>
      </c>
      <c r="E239" s="48" t="s">
        <v>368</v>
      </c>
      <c r="F239" s="71">
        <v>911.01900000000001</v>
      </c>
      <c r="G239" s="71">
        <v>754.5</v>
      </c>
      <c r="H239" s="71">
        <v>754.5</v>
      </c>
    </row>
    <row r="240" spans="1:8" ht="23">
      <c r="A240" s="20" t="s">
        <v>247</v>
      </c>
      <c r="B240" s="20" t="s">
        <v>260</v>
      </c>
      <c r="C240" s="10" t="s">
        <v>42</v>
      </c>
      <c r="D240" s="20"/>
      <c r="E240" s="48" t="s">
        <v>268</v>
      </c>
      <c r="F240" s="71">
        <f>F244+F241+F247</f>
        <v>2163.3939999999998</v>
      </c>
      <c r="G240" s="71">
        <f>G244</f>
        <v>518.79999999999995</v>
      </c>
      <c r="H240" s="71">
        <f>H244</f>
        <v>518.79999999999995</v>
      </c>
    </row>
    <row r="241" spans="1:8" ht="34.5">
      <c r="A241" s="20" t="s">
        <v>247</v>
      </c>
      <c r="B241" s="20" t="s">
        <v>260</v>
      </c>
      <c r="C241" s="10" t="s">
        <v>608</v>
      </c>
      <c r="D241" s="20"/>
      <c r="E241" s="48" t="s">
        <v>607</v>
      </c>
      <c r="F241" s="71">
        <f>F242</f>
        <v>1619.5</v>
      </c>
      <c r="G241" s="71"/>
      <c r="H241" s="71"/>
    </row>
    <row r="242" spans="1:8" ht="23">
      <c r="A242" s="20" t="s">
        <v>247</v>
      </c>
      <c r="B242" s="20" t="s">
        <v>260</v>
      </c>
      <c r="C242" s="10" t="s">
        <v>608</v>
      </c>
      <c r="D242" s="29" t="s">
        <v>256</v>
      </c>
      <c r="E242" s="49" t="s">
        <v>257</v>
      </c>
      <c r="F242" s="71">
        <f>F243</f>
        <v>1619.5</v>
      </c>
      <c r="G242" s="71"/>
      <c r="H242" s="71"/>
    </row>
    <row r="243" spans="1:8" ht="23">
      <c r="A243" s="20" t="s">
        <v>247</v>
      </c>
      <c r="B243" s="20" t="s">
        <v>260</v>
      </c>
      <c r="C243" s="10" t="s">
        <v>608</v>
      </c>
      <c r="D243" s="20" t="s">
        <v>258</v>
      </c>
      <c r="E243" s="48" t="s">
        <v>259</v>
      </c>
      <c r="F243" s="71">
        <v>1619.5</v>
      </c>
      <c r="G243" s="71"/>
      <c r="H243" s="71"/>
    </row>
    <row r="244" spans="1:8" ht="34.5">
      <c r="A244" s="20" t="s">
        <v>247</v>
      </c>
      <c r="B244" s="20" t="s">
        <v>260</v>
      </c>
      <c r="C244" s="10" t="s">
        <v>449</v>
      </c>
      <c r="D244" s="20"/>
      <c r="E244" s="48" t="s">
        <v>267</v>
      </c>
      <c r="F244" s="71">
        <f t="shared" ref="F244:H245" si="10">F245</f>
        <v>539.83399999999995</v>
      </c>
      <c r="G244" s="71">
        <f t="shared" si="10"/>
        <v>518.79999999999995</v>
      </c>
      <c r="H244" s="71">
        <f t="shared" si="10"/>
        <v>518.79999999999995</v>
      </c>
    </row>
    <row r="245" spans="1:8" ht="23">
      <c r="A245" s="20" t="s">
        <v>247</v>
      </c>
      <c r="B245" s="20" t="s">
        <v>260</v>
      </c>
      <c r="C245" s="10" t="s">
        <v>449</v>
      </c>
      <c r="D245" s="29" t="s">
        <v>256</v>
      </c>
      <c r="E245" s="49" t="s">
        <v>257</v>
      </c>
      <c r="F245" s="71">
        <f t="shared" si="10"/>
        <v>539.83399999999995</v>
      </c>
      <c r="G245" s="71">
        <f t="shared" si="10"/>
        <v>518.79999999999995</v>
      </c>
      <c r="H245" s="71">
        <f t="shared" si="10"/>
        <v>518.79999999999995</v>
      </c>
    </row>
    <row r="246" spans="1:8" ht="23">
      <c r="A246" s="20" t="s">
        <v>247</v>
      </c>
      <c r="B246" s="20" t="s">
        <v>260</v>
      </c>
      <c r="C246" s="10" t="s">
        <v>449</v>
      </c>
      <c r="D246" s="20" t="s">
        <v>258</v>
      </c>
      <c r="E246" s="48" t="s">
        <v>259</v>
      </c>
      <c r="F246" s="71">
        <v>539.83399999999995</v>
      </c>
      <c r="G246" s="71">
        <v>518.79999999999995</v>
      </c>
      <c r="H246" s="71">
        <v>518.79999999999995</v>
      </c>
    </row>
    <row r="247" spans="1:8" ht="34.5">
      <c r="A247" s="20" t="s">
        <v>247</v>
      </c>
      <c r="B247" s="20" t="s">
        <v>260</v>
      </c>
      <c r="C247" s="10" t="s">
        <v>642</v>
      </c>
      <c r="D247" s="20"/>
      <c r="E247" s="48" t="s">
        <v>641</v>
      </c>
      <c r="F247" s="71">
        <f>F248</f>
        <v>4.0599999999999996</v>
      </c>
      <c r="G247" s="71"/>
      <c r="H247" s="71"/>
    </row>
    <row r="248" spans="1:8" ht="23">
      <c r="A248" s="20" t="s">
        <v>247</v>
      </c>
      <c r="B248" s="20" t="s">
        <v>260</v>
      </c>
      <c r="C248" s="10" t="s">
        <v>642</v>
      </c>
      <c r="D248" s="29" t="s">
        <v>256</v>
      </c>
      <c r="E248" s="49" t="s">
        <v>257</v>
      </c>
      <c r="F248" s="71">
        <f>F249</f>
        <v>4.0599999999999996</v>
      </c>
      <c r="G248" s="71"/>
      <c r="H248" s="71"/>
    </row>
    <row r="249" spans="1:8" ht="23">
      <c r="A249" s="20" t="s">
        <v>247</v>
      </c>
      <c r="B249" s="20" t="s">
        <v>260</v>
      </c>
      <c r="C249" s="10" t="s">
        <v>642</v>
      </c>
      <c r="D249" s="20" t="s">
        <v>258</v>
      </c>
      <c r="E249" s="48" t="s">
        <v>259</v>
      </c>
      <c r="F249" s="71">
        <v>4.0599999999999996</v>
      </c>
      <c r="G249" s="71"/>
      <c r="H249" s="71"/>
    </row>
    <row r="250" spans="1:8">
      <c r="A250" s="23" t="s">
        <v>247</v>
      </c>
      <c r="B250" s="23" t="s">
        <v>264</v>
      </c>
      <c r="C250" s="24"/>
      <c r="D250" s="20"/>
      <c r="E250" s="48" t="s">
        <v>34</v>
      </c>
      <c r="F250" s="70">
        <f>F251+F261</f>
        <v>4881.3359999999993</v>
      </c>
      <c r="G250" s="70">
        <f>G251+G261</f>
        <v>16674.3</v>
      </c>
      <c r="H250" s="70">
        <f>H251+H261</f>
        <v>2696.8999999999996</v>
      </c>
    </row>
    <row r="251" spans="1:8" ht="34.5">
      <c r="A251" s="20" t="s">
        <v>247</v>
      </c>
      <c r="B251" s="20" t="s">
        <v>264</v>
      </c>
      <c r="C251" s="10" t="s">
        <v>39</v>
      </c>
      <c r="D251" s="20"/>
      <c r="E251" s="56" t="s">
        <v>530</v>
      </c>
      <c r="F251" s="71">
        <f>F252</f>
        <v>2454.1</v>
      </c>
      <c r="G251" s="71">
        <f>G252</f>
        <v>2575</v>
      </c>
      <c r="H251" s="71">
        <f>H252</f>
        <v>2696.8999999999996</v>
      </c>
    </row>
    <row r="252" spans="1:8" ht="46">
      <c r="A252" s="20" t="s">
        <v>247</v>
      </c>
      <c r="B252" s="20" t="s">
        <v>264</v>
      </c>
      <c r="C252" s="10" t="s">
        <v>385</v>
      </c>
      <c r="D252" s="20"/>
      <c r="E252" s="48" t="s">
        <v>418</v>
      </c>
      <c r="F252" s="71">
        <f>F254+F257</f>
        <v>2454.1</v>
      </c>
      <c r="G252" s="71">
        <f>G254+G257</f>
        <v>2575</v>
      </c>
      <c r="H252" s="71">
        <f>H254+H257</f>
        <v>2696.8999999999996</v>
      </c>
    </row>
    <row r="253" spans="1:8" ht="34.5">
      <c r="A253" s="20" t="s">
        <v>247</v>
      </c>
      <c r="B253" s="20" t="s">
        <v>264</v>
      </c>
      <c r="C253" s="10" t="s">
        <v>383</v>
      </c>
      <c r="D253" s="20"/>
      <c r="E253" s="48" t="s">
        <v>427</v>
      </c>
      <c r="F253" s="71">
        <f t="shared" ref="F253:H255" si="11">F254</f>
        <v>2385.1999999999998</v>
      </c>
      <c r="G253" s="71">
        <f t="shared" si="11"/>
        <v>2497.3000000000002</v>
      </c>
      <c r="H253" s="71">
        <f t="shared" si="11"/>
        <v>2612.1999999999998</v>
      </c>
    </row>
    <row r="254" spans="1:8" ht="69">
      <c r="A254" s="20" t="s">
        <v>247</v>
      </c>
      <c r="B254" s="20" t="s">
        <v>264</v>
      </c>
      <c r="C254" s="31" t="s">
        <v>384</v>
      </c>
      <c r="D254" s="72"/>
      <c r="E254" s="55" t="s">
        <v>198</v>
      </c>
      <c r="F254" s="71">
        <f t="shared" si="11"/>
        <v>2385.1999999999998</v>
      </c>
      <c r="G254" s="71">
        <f t="shared" si="11"/>
        <v>2497.3000000000002</v>
      </c>
      <c r="H254" s="71">
        <f t="shared" si="11"/>
        <v>2612.1999999999998</v>
      </c>
    </row>
    <row r="255" spans="1:8" ht="23">
      <c r="A255" s="20" t="s">
        <v>247</v>
      </c>
      <c r="B255" s="20" t="s">
        <v>264</v>
      </c>
      <c r="C255" s="31" t="s">
        <v>384</v>
      </c>
      <c r="D255" s="29" t="s">
        <v>256</v>
      </c>
      <c r="E255" s="49" t="s">
        <v>257</v>
      </c>
      <c r="F255" s="71">
        <f t="shared" si="11"/>
        <v>2385.1999999999998</v>
      </c>
      <c r="G255" s="71">
        <f t="shared" si="11"/>
        <v>2497.3000000000002</v>
      </c>
      <c r="H255" s="71">
        <f t="shared" si="11"/>
        <v>2612.1999999999998</v>
      </c>
    </row>
    <row r="256" spans="1:8" ht="23">
      <c r="A256" s="20" t="s">
        <v>247</v>
      </c>
      <c r="B256" s="20" t="s">
        <v>264</v>
      </c>
      <c r="C256" s="31" t="s">
        <v>384</v>
      </c>
      <c r="D256" s="20" t="s">
        <v>258</v>
      </c>
      <c r="E256" s="48" t="s">
        <v>259</v>
      </c>
      <c r="F256" s="71">
        <v>2385.1999999999998</v>
      </c>
      <c r="G256" s="71">
        <v>2497.3000000000002</v>
      </c>
      <c r="H256" s="71">
        <v>2612.1999999999998</v>
      </c>
    </row>
    <row r="257" spans="1:8" ht="46">
      <c r="A257" s="20" t="s">
        <v>247</v>
      </c>
      <c r="B257" s="20" t="s">
        <v>264</v>
      </c>
      <c r="C257" s="31" t="s">
        <v>89</v>
      </c>
      <c r="D257" s="20"/>
      <c r="E257" s="48" t="s">
        <v>88</v>
      </c>
      <c r="F257" s="71">
        <f t="shared" ref="F257:H259" si="12">F258</f>
        <v>68.900000000000006</v>
      </c>
      <c r="G257" s="71">
        <f t="shared" si="12"/>
        <v>77.7</v>
      </c>
      <c r="H257" s="71">
        <f t="shared" si="12"/>
        <v>84.7</v>
      </c>
    </row>
    <row r="258" spans="1:8" ht="69">
      <c r="A258" s="20" t="s">
        <v>247</v>
      </c>
      <c r="B258" s="20" t="s">
        <v>264</v>
      </c>
      <c r="C258" s="31" t="s">
        <v>86</v>
      </c>
      <c r="D258" s="20"/>
      <c r="E258" s="48" t="s">
        <v>87</v>
      </c>
      <c r="F258" s="71">
        <f t="shared" si="12"/>
        <v>68.900000000000006</v>
      </c>
      <c r="G258" s="71">
        <f t="shared" si="12"/>
        <v>77.7</v>
      </c>
      <c r="H258" s="71">
        <f t="shared" si="12"/>
        <v>84.7</v>
      </c>
    </row>
    <row r="259" spans="1:8" ht="23">
      <c r="A259" s="20" t="s">
        <v>247</v>
      </c>
      <c r="B259" s="20" t="s">
        <v>264</v>
      </c>
      <c r="C259" s="31" t="s">
        <v>86</v>
      </c>
      <c r="D259" s="29" t="s">
        <v>256</v>
      </c>
      <c r="E259" s="49" t="s">
        <v>257</v>
      </c>
      <c r="F259" s="71">
        <f t="shared" si="12"/>
        <v>68.900000000000006</v>
      </c>
      <c r="G259" s="71">
        <f t="shared" si="12"/>
        <v>77.7</v>
      </c>
      <c r="H259" s="71">
        <f t="shared" si="12"/>
        <v>84.7</v>
      </c>
    </row>
    <row r="260" spans="1:8" ht="23">
      <c r="A260" s="20" t="s">
        <v>247</v>
      </c>
      <c r="B260" s="20" t="s">
        <v>264</v>
      </c>
      <c r="C260" s="31" t="s">
        <v>86</v>
      </c>
      <c r="D260" s="20" t="s">
        <v>258</v>
      </c>
      <c r="E260" s="48" t="s">
        <v>259</v>
      </c>
      <c r="F260" s="71">
        <v>68.900000000000006</v>
      </c>
      <c r="G260" s="71">
        <v>77.7</v>
      </c>
      <c r="H260" s="71">
        <v>84.7</v>
      </c>
    </row>
    <row r="261" spans="1:8" ht="34.5">
      <c r="A261" s="20" t="s">
        <v>247</v>
      </c>
      <c r="B261" s="20" t="s">
        <v>264</v>
      </c>
      <c r="C261" s="31" t="s">
        <v>271</v>
      </c>
      <c r="D261" s="20"/>
      <c r="E261" s="48" t="s">
        <v>336</v>
      </c>
      <c r="F261" s="71">
        <f t="shared" ref="F261:G265" si="13">F262</f>
        <v>2427.2359999999999</v>
      </c>
      <c r="G261" s="71">
        <f t="shared" si="13"/>
        <v>14099.3</v>
      </c>
      <c r="H261" s="71"/>
    </row>
    <row r="262" spans="1:8" ht="23">
      <c r="A262" s="20" t="s">
        <v>247</v>
      </c>
      <c r="B262" s="20" t="s">
        <v>264</v>
      </c>
      <c r="C262" s="31" t="s">
        <v>272</v>
      </c>
      <c r="D262" s="20"/>
      <c r="E262" s="48" t="s">
        <v>269</v>
      </c>
      <c r="F262" s="71">
        <f t="shared" si="13"/>
        <v>2427.2359999999999</v>
      </c>
      <c r="G262" s="71">
        <f t="shared" si="13"/>
        <v>14099.3</v>
      </c>
      <c r="H262" s="71"/>
    </row>
    <row r="263" spans="1:8" ht="57.5">
      <c r="A263" s="20" t="s">
        <v>247</v>
      </c>
      <c r="B263" s="20" t="s">
        <v>264</v>
      </c>
      <c r="C263" s="31" t="s">
        <v>273</v>
      </c>
      <c r="D263" s="20"/>
      <c r="E263" s="48" t="s">
        <v>270</v>
      </c>
      <c r="F263" s="71">
        <f t="shared" si="13"/>
        <v>2427.2359999999999</v>
      </c>
      <c r="G263" s="71">
        <f t="shared" si="13"/>
        <v>14099.3</v>
      </c>
      <c r="H263" s="71"/>
    </row>
    <row r="264" spans="1:8" ht="46">
      <c r="A264" s="20" t="s">
        <v>247</v>
      </c>
      <c r="B264" s="20" t="s">
        <v>264</v>
      </c>
      <c r="C264" s="31" t="s">
        <v>450</v>
      </c>
      <c r="D264" s="20"/>
      <c r="E264" s="48" t="s">
        <v>277</v>
      </c>
      <c r="F264" s="71">
        <f t="shared" si="13"/>
        <v>2427.2359999999999</v>
      </c>
      <c r="G264" s="71">
        <f t="shared" si="13"/>
        <v>14099.3</v>
      </c>
      <c r="H264" s="71"/>
    </row>
    <row r="265" spans="1:8" ht="34.5">
      <c r="A265" s="20" t="s">
        <v>247</v>
      </c>
      <c r="B265" s="20" t="s">
        <v>264</v>
      </c>
      <c r="C265" s="31" t="s">
        <v>450</v>
      </c>
      <c r="D265" s="20">
        <v>400</v>
      </c>
      <c r="E265" s="48" t="s">
        <v>417</v>
      </c>
      <c r="F265" s="71">
        <f t="shared" si="13"/>
        <v>2427.2359999999999</v>
      </c>
      <c r="G265" s="71">
        <f t="shared" si="13"/>
        <v>14099.3</v>
      </c>
      <c r="H265" s="71"/>
    </row>
    <row r="266" spans="1:8" ht="46">
      <c r="A266" s="20" t="s">
        <v>247</v>
      </c>
      <c r="B266" s="20" t="s">
        <v>264</v>
      </c>
      <c r="C266" s="31" t="s">
        <v>450</v>
      </c>
      <c r="D266" s="20">
        <v>414</v>
      </c>
      <c r="E266" s="48" t="s">
        <v>416</v>
      </c>
      <c r="F266" s="71">
        <v>2427.2359999999999</v>
      </c>
      <c r="G266" s="71">
        <v>14099.3</v>
      </c>
      <c r="H266" s="71"/>
    </row>
    <row r="267" spans="1:8" ht="23">
      <c r="A267" s="23" t="s">
        <v>247</v>
      </c>
      <c r="B267" s="23" t="s">
        <v>347</v>
      </c>
      <c r="C267" s="24"/>
      <c r="D267" s="20"/>
      <c r="E267" s="56" t="s">
        <v>27</v>
      </c>
      <c r="F267" s="70">
        <f>F268+F289+F311</f>
        <v>3849.2</v>
      </c>
      <c r="G267" s="70">
        <f>G268+G289+G311</f>
        <v>4700</v>
      </c>
      <c r="H267" s="70">
        <f>H268+H289+H311</f>
        <v>3700</v>
      </c>
    </row>
    <row r="268" spans="1:8" ht="34.5">
      <c r="A268" s="20" t="s">
        <v>247</v>
      </c>
      <c r="B268" s="20">
        <v>12</v>
      </c>
      <c r="C268" s="31" t="s">
        <v>43</v>
      </c>
      <c r="D268" s="20"/>
      <c r="E268" s="48" t="s">
        <v>98</v>
      </c>
      <c r="F268" s="71">
        <f>F269</f>
        <v>1700</v>
      </c>
      <c r="G268" s="71">
        <f>G269</f>
        <v>1700</v>
      </c>
      <c r="H268" s="71">
        <f>H269</f>
        <v>1700</v>
      </c>
    </row>
    <row r="269" spans="1:8" ht="46">
      <c r="A269" s="20" t="s">
        <v>247</v>
      </c>
      <c r="B269" s="20">
        <v>12</v>
      </c>
      <c r="C269" s="31" t="s">
        <v>44</v>
      </c>
      <c r="D269" s="20"/>
      <c r="E269" s="48" t="s">
        <v>99</v>
      </c>
      <c r="F269" s="71">
        <f>F270+F274+F278+F285</f>
        <v>1700</v>
      </c>
      <c r="G269" s="71">
        <f>G270+G274+G278+G285</f>
        <v>1700</v>
      </c>
      <c r="H269" s="71">
        <f>H270+H274+H278+H285</f>
        <v>1700</v>
      </c>
    </row>
    <row r="270" spans="1:8" ht="34.5">
      <c r="A270" s="20" t="s">
        <v>247</v>
      </c>
      <c r="B270" s="20">
        <v>12</v>
      </c>
      <c r="C270" s="31" t="s">
        <v>103</v>
      </c>
      <c r="D270" s="20"/>
      <c r="E270" s="48" t="s">
        <v>100</v>
      </c>
      <c r="F270" s="71">
        <f>F271</f>
        <v>50</v>
      </c>
      <c r="G270" s="71">
        <f>G271</f>
        <v>50</v>
      </c>
      <c r="H270" s="71">
        <f>H271</f>
        <v>50</v>
      </c>
    </row>
    <row r="271" spans="1:8" ht="34.5">
      <c r="A271" s="20" t="s">
        <v>247</v>
      </c>
      <c r="B271" s="20">
        <v>12</v>
      </c>
      <c r="C271" s="31" t="s">
        <v>451</v>
      </c>
      <c r="D271" s="20"/>
      <c r="E271" s="48" t="s">
        <v>101</v>
      </c>
      <c r="F271" s="71">
        <v>50</v>
      </c>
      <c r="G271" s="71">
        <v>50</v>
      </c>
      <c r="H271" s="71">
        <v>50</v>
      </c>
    </row>
    <row r="272" spans="1:8" ht="23">
      <c r="A272" s="20" t="s">
        <v>247</v>
      </c>
      <c r="B272" s="20">
        <v>12</v>
      </c>
      <c r="C272" s="31" t="s">
        <v>451</v>
      </c>
      <c r="D272" s="29" t="s">
        <v>256</v>
      </c>
      <c r="E272" s="49" t="s">
        <v>257</v>
      </c>
      <c r="F272" s="71">
        <f>F273</f>
        <v>50</v>
      </c>
      <c r="G272" s="71">
        <f>G273</f>
        <v>50</v>
      </c>
      <c r="H272" s="71">
        <f>H273</f>
        <v>50</v>
      </c>
    </row>
    <row r="273" spans="1:8" ht="23">
      <c r="A273" s="20" t="s">
        <v>247</v>
      </c>
      <c r="B273" s="20">
        <v>12</v>
      </c>
      <c r="C273" s="31" t="s">
        <v>451</v>
      </c>
      <c r="D273" s="20" t="s">
        <v>258</v>
      </c>
      <c r="E273" s="48" t="s">
        <v>259</v>
      </c>
      <c r="F273" s="71">
        <v>50</v>
      </c>
      <c r="G273" s="71">
        <v>50</v>
      </c>
      <c r="H273" s="71">
        <v>50</v>
      </c>
    </row>
    <row r="274" spans="1:8" ht="23">
      <c r="A274" s="20" t="s">
        <v>247</v>
      </c>
      <c r="B274" s="20">
        <v>12</v>
      </c>
      <c r="C274" s="31" t="s">
        <v>45</v>
      </c>
      <c r="D274" s="20"/>
      <c r="E274" s="48" t="s">
        <v>102</v>
      </c>
      <c r="F274" s="71">
        <f t="shared" ref="F274:H276" si="14">F275</f>
        <v>50</v>
      </c>
      <c r="G274" s="71">
        <f t="shared" si="14"/>
        <v>50</v>
      </c>
      <c r="H274" s="71">
        <f t="shared" si="14"/>
        <v>50</v>
      </c>
    </row>
    <row r="275" spans="1:8" ht="23">
      <c r="A275" s="20" t="s">
        <v>247</v>
      </c>
      <c r="B275" s="20">
        <v>12</v>
      </c>
      <c r="C275" s="31" t="s">
        <v>452</v>
      </c>
      <c r="D275" s="20"/>
      <c r="E275" s="48" t="s">
        <v>104</v>
      </c>
      <c r="F275" s="71">
        <f t="shared" si="14"/>
        <v>50</v>
      </c>
      <c r="G275" s="71">
        <f t="shared" si="14"/>
        <v>50</v>
      </c>
      <c r="H275" s="71">
        <f t="shared" si="14"/>
        <v>50</v>
      </c>
    </row>
    <row r="276" spans="1:8" ht="23">
      <c r="A276" s="20" t="s">
        <v>247</v>
      </c>
      <c r="B276" s="20">
        <v>12</v>
      </c>
      <c r="C276" s="31" t="s">
        <v>452</v>
      </c>
      <c r="D276" s="29" t="s">
        <v>256</v>
      </c>
      <c r="E276" s="49" t="s">
        <v>257</v>
      </c>
      <c r="F276" s="71">
        <f t="shared" si="14"/>
        <v>50</v>
      </c>
      <c r="G276" s="71">
        <f t="shared" si="14"/>
        <v>50</v>
      </c>
      <c r="H276" s="71">
        <f t="shared" si="14"/>
        <v>50</v>
      </c>
    </row>
    <row r="277" spans="1:8" ht="23">
      <c r="A277" s="20" t="s">
        <v>247</v>
      </c>
      <c r="B277" s="20">
        <v>12</v>
      </c>
      <c r="C277" s="31" t="s">
        <v>452</v>
      </c>
      <c r="D277" s="20" t="s">
        <v>258</v>
      </c>
      <c r="E277" s="48" t="s">
        <v>259</v>
      </c>
      <c r="F277" s="71">
        <v>50</v>
      </c>
      <c r="G277" s="71">
        <v>50</v>
      </c>
      <c r="H277" s="71">
        <v>50</v>
      </c>
    </row>
    <row r="278" spans="1:8" ht="34.5">
      <c r="A278" s="20" t="s">
        <v>247</v>
      </c>
      <c r="B278" s="20">
        <v>12</v>
      </c>
      <c r="C278" s="31" t="s">
        <v>46</v>
      </c>
      <c r="D278" s="20"/>
      <c r="E278" s="48" t="s">
        <v>105</v>
      </c>
      <c r="F278" s="71">
        <f>F279+F282</f>
        <v>1600</v>
      </c>
      <c r="G278" s="71">
        <f>G279+G282</f>
        <v>1400</v>
      </c>
      <c r="H278" s="71">
        <f>H279+H282</f>
        <v>1400</v>
      </c>
    </row>
    <row r="279" spans="1:8" ht="57.5">
      <c r="A279" s="20" t="s">
        <v>247</v>
      </c>
      <c r="B279" s="20">
        <v>12</v>
      </c>
      <c r="C279" s="31" t="s">
        <v>453</v>
      </c>
      <c r="D279" s="20"/>
      <c r="E279" s="48" t="s">
        <v>49</v>
      </c>
      <c r="F279" s="71">
        <f t="shared" ref="F279:H280" si="15">F280</f>
        <v>400</v>
      </c>
      <c r="G279" s="71">
        <f t="shared" si="15"/>
        <v>400</v>
      </c>
      <c r="H279" s="71">
        <f t="shared" si="15"/>
        <v>400</v>
      </c>
    </row>
    <row r="280" spans="1:8">
      <c r="A280" s="20" t="s">
        <v>247</v>
      </c>
      <c r="B280" s="20">
        <v>12</v>
      </c>
      <c r="C280" s="31" t="s">
        <v>453</v>
      </c>
      <c r="D280" s="20" t="s">
        <v>262</v>
      </c>
      <c r="E280" s="48" t="s">
        <v>263</v>
      </c>
      <c r="F280" s="71">
        <f t="shared" si="15"/>
        <v>400</v>
      </c>
      <c r="G280" s="71">
        <f t="shared" si="15"/>
        <v>400</v>
      </c>
      <c r="H280" s="71">
        <f t="shared" si="15"/>
        <v>400</v>
      </c>
    </row>
    <row r="281" spans="1:8" ht="57.5">
      <c r="A281" s="20" t="s">
        <v>247</v>
      </c>
      <c r="B281" s="20">
        <v>12</v>
      </c>
      <c r="C281" s="31" t="s">
        <v>453</v>
      </c>
      <c r="D281" s="20">
        <v>811</v>
      </c>
      <c r="E281" s="48" t="s">
        <v>368</v>
      </c>
      <c r="F281" s="71">
        <v>400</v>
      </c>
      <c r="G281" s="71">
        <v>400</v>
      </c>
      <c r="H281" s="71">
        <v>400</v>
      </c>
    </row>
    <row r="282" spans="1:8" ht="34.5">
      <c r="A282" s="20" t="s">
        <v>247</v>
      </c>
      <c r="B282" s="20">
        <v>12</v>
      </c>
      <c r="C282" s="31" t="s">
        <v>454</v>
      </c>
      <c r="D282" s="20"/>
      <c r="E282" s="48" t="s">
        <v>106</v>
      </c>
      <c r="F282" s="71">
        <f>F284</f>
        <v>1200</v>
      </c>
      <c r="G282" s="71">
        <f>G284</f>
        <v>1000</v>
      </c>
      <c r="H282" s="71">
        <f>H284</f>
        <v>1000</v>
      </c>
    </row>
    <row r="283" spans="1:8">
      <c r="A283" s="20" t="s">
        <v>247</v>
      </c>
      <c r="B283" s="20">
        <v>12</v>
      </c>
      <c r="C283" s="31" t="s">
        <v>454</v>
      </c>
      <c r="D283" s="20" t="s">
        <v>262</v>
      </c>
      <c r="E283" s="48" t="s">
        <v>263</v>
      </c>
      <c r="F283" s="71">
        <f>F284</f>
        <v>1200</v>
      </c>
      <c r="G283" s="71">
        <f>G284</f>
        <v>1000</v>
      </c>
      <c r="H283" s="71">
        <f>H284</f>
        <v>1000</v>
      </c>
    </row>
    <row r="284" spans="1:8" ht="103.5">
      <c r="A284" s="20" t="s">
        <v>247</v>
      </c>
      <c r="B284" s="20">
        <v>12</v>
      </c>
      <c r="C284" s="31" t="s">
        <v>454</v>
      </c>
      <c r="D284" s="20">
        <v>812</v>
      </c>
      <c r="E284" s="48" t="s">
        <v>370</v>
      </c>
      <c r="F284" s="71">
        <v>1200</v>
      </c>
      <c r="G284" s="71">
        <v>1000</v>
      </c>
      <c r="H284" s="71">
        <v>1000</v>
      </c>
    </row>
    <row r="285" spans="1:8" ht="34.5">
      <c r="A285" s="20" t="s">
        <v>247</v>
      </c>
      <c r="B285" s="20">
        <v>12</v>
      </c>
      <c r="C285" s="31" t="s">
        <v>48</v>
      </c>
      <c r="D285" s="20"/>
      <c r="E285" s="48" t="s">
        <v>371</v>
      </c>
      <c r="F285" s="71">
        <f>F286</f>
        <v>0</v>
      </c>
      <c r="G285" s="71">
        <f t="shared" ref="G285:H287" si="16">G286</f>
        <v>200</v>
      </c>
      <c r="H285" s="71">
        <f t="shared" si="16"/>
        <v>200</v>
      </c>
    </row>
    <row r="286" spans="1:8" ht="46">
      <c r="A286" s="20" t="s">
        <v>247</v>
      </c>
      <c r="B286" s="20">
        <v>12</v>
      </c>
      <c r="C286" s="31" t="s">
        <v>455</v>
      </c>
      <c r="D286" s="20"/>
      <c r="E286" s="48" t="s">
        <v>47</v>
      </c>
      <c r="F286" s="71">
        <f>F287</f>
        <v>0</v>
      </c>
      <c r="G286" s="71">
        <f t="shared" si="16"/>
        <v>200</v>
      </c>
      <c r="H286" s="71">
        <f t="shared" si="16"/>
        <v>200</v>
      </c>
    </row>
    <row r="287" spans="1:8">
      <c r="A287" s="20" t="s">
        <v>247</v>
      </c>
      <c r="B287" s="20">
        <v>12</v>
      </c>
      <c r="C287" s="31" t="s">
        <v>455</v>
      </c>
      <c r="D287" s="20" t="s">
        <v>262</v>
      </c>
      <c r="E287" s="48" t="s">
        <v>263</v>
      </c>
      <c r="F287" s="71">
        <f>F288</f>
        <v>0</v>
      </c>
      <c r="G287" s="71">
        <f t="shared" si="16"/>
        <v>200</v>
      </c>
      <c r="H287" s="71">
        <f t="shared" si="16"/>
        <v>200</v>
      </c>
    </row>
    <row r="288" spans="1:8" ht="57.5">
      <c r="A288" s="20" t="s">
        <v>247</v>
      </c>
      <c r="B288" s="20">
        <v>12</v>
      </c>
      <c r="C288" s="31" t="s">
        <v>455</v>
      </c>
      <c r="D288" s="20">
        <v>811</v>
      </c>
      <c r="E288" s="48" t="s">
        <v>368</v>
      </c>
      <c r="F288" s="71"/>
      <c r="G288" s="71">
        <v>200</v>
      </c>
      <c r="H288" s="71">
        <v>200</v>
      </c>
    </row>
    <row r="289" spans="1:8" ht="23">
      <c r="A289" s="20" t="s">
        <v>247</v>
      </c>
      <c r="B289" s="20">
        <v>12</v>
      </c>
      <c r="C289" s="31" t="s">
        <v>377</v>
      </c>
      <c r="D289" s="20"/>
      <c r="E289" s="48" t="s">
        <v>91</v>
      </c>
      <c r="F289" s="71">
        <f>F290</f>
        <v>1500</v>
      </c>
      <c r="G289" s="71">
        <f>G290</f>
        <v>1500</v>
      </c>
      <c r="H289" s="71">
        <f>H290</f>
        <v>1500</v>
      </c>
    </row>
    <row r="290" spans="1:8" ht="34.5">
      <c r="A290" s="20" t="s">
        <v>247</v>
      </c>
      <c r="B290" s="20">
        <v>12</v>
      </c>
      <c r="C290" s="31" t="s">
        <v>378</v>
      </c>
      <c r="D290" s="20"/>
      <c r="E290" s="48" t="s">
        <v>372</v>
      </c>
      <c r="F290" s="71">
        <f>F291+F307</f>
        <v>1500</v>
      </c>
      <c r="G290" s="71">
        <f>G291+G307</f>
        <v>1500</v>
      </c>
      <c r="H290" s="71">
        <f>H291+H307</f>
        <v>1500</v>
      </c>
    </row>
    <row r="291" spans="1:8">
      <c r="A291" s="20" t="s">
        <v>247</v>
      </c>
      <c r="B291" s="20">
        <v>12</v>
      </c>
      <c r="C291" s="31" t="s">
        <v>379</v>
      </c>
      <c r="D291" s="20"/>
      <c r="E291" s="48" t="s">
        <v>92</v>
      </c>
      <c r="F291" s="71">
        <f>F292+F295+F298+F304+F301</f>
        <v>1400</v>
      </c>
      <c r="G291" s="71">
        <f>G292+G295+G298+G304+G301</f>
        <v>1400</v>
      </c>
      <c r="H291" s="71">
        <f>H292+H295+H298+H304+H301</f>
        <v>1400</v>
      </c>
    </row>
    <row r="292" spans="1:8" ht="23">
      <c r="A292" s="20" t="s">
        <v>247</v>
      </c>
      <c r="B292" s="20">
        <v>12</v>
      </c>
      <c r="C292" s="31" t="s">
        <v>456</v>
      </c>
      <c r="D292" s="20"/>
      <c r="E292" s="48" t="s">
        <v>93</v>
      </c>
      <c r="F292" s="71">
        <f t="shared" ref="F292:H293" si="17">F293</f>
        <v>100</v>
      </c>
      <c r="G292" s="71">
        <f t="shared" si="17"/>
        <v>100</v>
      </c>
      <c r="H292" s="71">
        <f t="shared" si="17"/>
        <v>100</v>
      </c>
    </row>
    <row r="293" spans="1:8" ht="23">
      <c r="A293" s="20" t="s">
        <v>247</v>
      </c>
      <c r="B293" s="20">
        <v>12</v>
      </c>
      <c r="C293" s="31" t="s">
        <v>456</v>
      </c>
      <c r="D293" s="29" t="s">
        <v>256</v>
      </c>
      <c r="E293" s="49" t="s">
        <v>257</v>
      </c>
      <c r="F293" s="71">
        <f t="shared" si="17"/>
        <v>100</v>
      </c>
      <c r="G293" s="71">
        <f t="shared" si="17"/>
        <v>100</v>
      </c>
      <c r="H293" s="71">
        <f t="shared" si="17"/>
        <v>100</v>
      </c>
    </row>
    <row r="294" spans="1:8" ht="23">
      <c r="A294" s="20" t="s">
        <v>247</v>
      </c>
      <c r="B294" s="20">
        <v>12</v>
      </c>
      <c r="C294" s="31" t="s">
        <v>456</v>
      </c>
      <c r="D294" s="20" t="s">
        <v>258</v>
      </c>
      <c r="E294" s="48" t="s">
        <v>259</v>
      </c>
      <c r="F294" s="71">
        <v>100</v>
      </c>
      <c r="G294" s="71">
        <v>100</v>
      </c>
      <c r="H294" s="71">
        <v>100</v>
      </c>
    </row>
    <row r="295" spans="1:8" ht="34.5">
      <c r="A295" s="20" t="s">
        <v>247</v>
      </c>
      <c r="B295" s="20">
        <v>12</v>
      </c>
      <c r="C295" s="31" t="s">
        <v>457</v>
      </c>
      <c r="D295" s="20"/>
      <c r="E295" s="48" t="s">
        <v>94</v>
      </c>
      <c r="F295" s="71">
        <f t="shared" ref="F295:H296" si="18">F296</f>
        <v>50</v>
      </c>
      <c r="G295" s="71">
        <f t="shared" si="18"/>
        <v>50</v>
      </c>
      <c r="H295" s="71">
        <f t="shared" si="18"/>
        <v>50</v>
      </c>
    </row>
    <row r="296" spans="1:8" ht="23">
      <c r="A296" s="20" t="s">
        <v>247</v>
      </c>
      <c r="B296" s="20">
        <v>12</v>
      </c>
      <c r="C296" s="31" t="s">
        <v>457</v>
      </c>
      <c r="D296" s="29" t="s">
        <v>256</v>
      </c>
      <c r="E296" s="49" t="s">
        <v>257</v>
      </c>
      <c r="F296" s="71">
        <f t="shared" si="18"/>
        <v>50</v>
      </c>
      <c r="G296" s="71">
        <f t="shared" si="18"/>
        <v>50</v>
      </c>
      <c r="H296" s="71">
        <f t="shared" si="18"/>
        <v>50</v>
      </c>
    </row>
    <row r="297" spans="1:8" ht="23">
      <c r="A297" s="20" t="s">
        <v>247</v>
      </c>
      <c r="B297" s="20">
        <v>12</v>
      </c>
      <c r="C297" s="31" t="s">
        <v>457</v>
      </c>
      <c r="D297" s="20" t="s">
        <v>258</v>
      </c>
      <c r="E297" s="48" t="s">
        <v>259</v>
      </c>
      <c r="F297" s="71">
        <v>50</v>
      </c>
      <c r="G297" s="71">
        <v>50</v>
      </c>
      <c r="H297" s="71">
        <v>50</v>
      </c>
    </row>
    <row r="298" spans="1:8" ht="57.5">
      <c r="A298" s="20" t="s">
        <v>247</v>
      </c>
      <c r="B298" s="20">
        <v>12</v>
      </c>
      <c r="C298" s="31" t="s">
        <v>458</v>
      </c>
      <c r="D298" s="20"/>
      <c r="E298" s="48" t="s">
        <v>490</v>
      </c>
      <c r="F298" s="71">
        <f t="shared" ref="F298:H299" si="19">F299</f>
        <v>1200</v>
      </c>
      <c r="G298" s="71">
        <f t="shared" si="19"/>
        <v>1000</v>
      </c>
      <c r="H298" s="71">
        <f t="shared" si="19"/>
        <v>1000</v>
      </c>
    </row>
    <row r="299" spans="1:8">
      <c r="A299" s="20" t="s">
        <v>247</v>
      </c>
      <c r="B299" s="20">
        <v>12</v>
      </c>
      <c r="C299" s="31" t="s">
        <v>458</v>
      </c>
      <c r="D299" s="20" t="s">
        <v>262</v>
      </c>
      <c r="E299" s="48" t="s">
        <v>263</v>
      </c>
      <c r="F299" s="71">
        <f t="shared" si="19"/>
        <v>1200</v>
      </c>
      <c r="G299" s="71">
        <f t="shared" si="19"/>
        <v>1000</v>
      </c>
      <c r="H299" s="71">
        <f t="shared" si="19"/>
        <v>1000</v>
      </c>
    </row>
    <row r="300" spans="1:8" ht="103.5">
      <c r="A300" s="20" t="s">
        <v>247</v>
      </c>
      <c r="B300" s="20">
        <v>12</v>
      </c>
      <c r="C300" s="31" t="s">
        <v>458</v>
      </c>
      <c r="D300" s="20">
        <v>812</v>
      </c>
      <c r="E300" s="48" t="s">
        <v>370</v>
      </c>
      <c r="F300" s="71">
        <v>1200</v>
      </c>
      <c r="G300" s="71">
        <v>1000</v>
      </c>
      <c r="H300" s="71">
        <v>1000</v>
      </c>
    </row>
    <row r="301" spans="1:8" ht="34.5">
      <c r="A301" s="20" t="s">
        <v>247</v>
      </c>
      <c r="B301" s="20">
        <v>12</v>
      </c>
      <c r="C301" s="31" t="s">
        <v>459</v>
      </c>
      <c r="D301" s="20"/>
      <c r="E301" s="48" t="s">
        <v>290</v>
      </c>
      <c r="F301" s="71">
        <f t="shared" ref="F301:H302" si="20">F302</f>
        <v>0</v>
      </c>
      <c r="G301" s="71">
        <f t="shared" si="20"/>
        <v>200</v>
      </c>
      <c r="H301" s="71">
        <f t="shared" si="20"/>
        <v>200</v>
      </c>
    </row>
    <row r="302" spans="1:8">
      <c r="A302" s="20" t="s">
        <v>247</v>
      </c>
      <c r="B302" s="20">
        <v>12</v>
      </c>
      <c r="C302" s="31" t="s">
        <v>459</v>
      </c>
      <c r="D302" s="20" t="s">
        <v>262</v>
      </c>
      <c r="E302" s="48" t="s">
        <v>263</v>
      </c>
      <c r="F302" s="71">
        <f t="shared" si="20"/>
        <v>0</v>
      </c>
      <c r="G302" s="71">
        <f t="shared" si="20"/>
        <v>200</v>
      </c>
      <c r="H302" s="71">
        <f t="shared" si="20"/>
        <v>200</v>
      </c>
    </row>
    <row r="303" spans="1:8" ht="103.5">
      <c r="A303" s="20" t="s">
        <v>247</v>
      </c>
      <c r="B303" s="20">
        <v>12</v>
      </c>
      <c r="C303" s="31" t="s">
        <v>459</v>
      </c>
      <c r="D303" s="20">
        <v>812</v>
      </c>
      <c r="E303" s="48" t="s">
        <v>370</v>
      </c>
      <c r="F303" s="71"/>
      <c r="G303" s="71">
        <v>200</v>
      </c>
      <c r="H303" s="71">
        <v>200</v>
      </c>
    </row>
    <row r="304" spans="1:8" ht="23">
      <c r="A304" s="20" t="s">
        <v>247</v>
      </c>
      <c r="B304" s="20">
        <v>12</v>
      </c>
      <c r="C304" s="31" t="s">
        <v>460</v>
      </c>
      <c r="D304" s="20"/>
      <c r="E304" s="48" t="s">
        <v>373</v>
      </c>
      <c r="F304" s="71">
        <f t="shared" ref="F304:H305" si="21">F305</f>
        <v>50</v>
      </c>
      <c r="G304" s="71">
        <f t="shared" si="21"/>
        <v>50</v>
      </c>
      <c r="H304" s="71">
        <f t="shared" si="21"/>
        <v>50</v>
      </c>
    </row>
    <row r="305" spans="1:8" ht="23">
      <c r="A305" s="20" t="s">
        <v>247</v>
      </c>
      <c r="B305" s="20">
        <v>12</v>
      </c>
      <c r="C305" s="31" t="s">
        <v>460</v>
      </c>
      <c r="D305" s="29" t="s">
        <v>256</v>
      </c>
      <c r="E305" s="49" t="s">
        <v>257</v>
      </c>
      <c r="F305" s="71">
        <f t="shared" si="21"/>
        <v>50</v>
      </c>
      <c r="G305" s="71">
        <f t="shared" si="21"/>
        <v>50</v>
      </c>
      <c r="H305" s="71">
        <f t="shared" si="21"/>
        <v>50</v>
      </c>
    </row>
    <row r="306" spans="1:8" ht="23">
      <c r="A306" s="20" t="s">
        <v>247</v>
      </c>
      <c r="B306" s="20">
        <v>12</v>
      </c>
      <c r="C306" s="31" t="s">
        <v>460</v>
      </c>
      <c r="D306" s="20" t="s">
        <v>258</v>
      </c>
      <c r="E306" s="48" t="s">
        <v>259</v>
      </c>
      <c r="F306" s="71">
        <v>50</v>
      </c>
      <c r="G306" s="71">
        <v>50</v>
      </c>
      <c r="H306" s="71">
        <v>50</v>
      </c>
    </row>
    <row r="307" spans="1:8" ht="34.5">
      <c r="A307" s="20" t="s">
        <v>247</v>
      </c>
      <c r="B307" s="20">
        <v>12</v>
      </c>
      <c r="C307" s="31" t="s">
        <v>380</v>
      </c>
      <c r="D307" s="20"/>
      <c r="E307" s="48" t="s">
        <v>95</v>
      </c>
      <c r="F307" s="71">
        <f>F308</f>
        <v>100</v>
      </c>
      <c r="G307" s="71">
        <f t="shared" ref="G307:H309" si="22">G308</f>
        <v>100</v>
      </c>
      <c r="H307" s="71">
        <f t="shared" si="22"/>
        <v>100</v>
      </c>
    </row>
    <row r="308" spans="1:8" ht="46">
      <c r="A308" s="20" t="s">
        <v>247</v>
      </c>
      <c r="B308" s="20">
        <v>12</v>
      </c>
      <c r="C308" s="31" t="s">
        <v>461</v>
      </c>
      <c r="D308" s="20"/>
      <c r="E308" s="48" t="s">
        <v>96</v>
      </c>
      <c r="F308" s="71">
        <f>F309</f>
        <v>100</v>
      </c>
      <c r="G308" s="71">
        <f t="shared" si="22"/>
        <v>100</v>
      </c>
      <c r="H308" s="71">
        <f t="shared" si="22"/>
        <v>100</v>
      </c>
    </row>
    <row r="309" spans="1:8" ht="23">
      <c r="A309" s="20" t="s">
        <v>247</v>
      </c>
      <c r="B309" s="20">
        <v>12</v>
      </c>
      <c r="C309" s="31" t="s">
        <v>461</v>
      </c>
      <c r="D309" s="29" t="s">
        <v>256</v>
      </c>
      <c r="E309" s="49" t="s">
        <v>257</v>
      </c>
      <c r="F309" s="71">
        <f>F310</f>
        <v>100</v>
      </c>
      <c r="G309" s="71">
        <f t="shared" si="22"/>
        <v>100</v>
      </c>
      <c r="H309" s="71">
        <f t="shared" si="22"/>
        <v>100</v>
      </c>
    </row>
    <row r="310" spans="1:8" ht="23">
      <c r="A310" s="20" t="s">
        <v>247</v>
      </c>
      <c r="B310" s="20">
        <v>12</v>
      </c>
      <c r="C310" s="31" t="s">
        <v>461</v>
      </c>
      <c r="D310" s="20" t="s">
        <v>258</v>
      </c>
      <c r="E310" s="48" t="s">
        <v>259</v>
      </c>
      <c r="F310" s="71">
        <v>100</v>
      </c>
      <c r="G310" s="71">
        <v>100</v>
      </c>
      <c r="H310" s="71">
        <v>100</v>
      </c>
    </row>
    <row r="311" spans="1:8">
      <c r="A311" s="20" t="s">
        <v>247</v>
      </c>
      <c r="B311" s="20" t="s">
        <v>347</v>
      </c>
      <c r="C311" s="10" t="s">
        <v>130</v>
      </c>
      <c r="D311" s="10"/>
      <c r="E311" s="53" t="s">
        <v>67</v>
      </c>
      <c r="F311" s="71">
        <f>F315</f>
        <v>649.20000000000005</v>
      </c>
      <c r="G311" s="71">
        <f>G315</f>
        <v>1500</v>
      </c>
      <c r="H311" s="71">
        <f>H315</f>
        <v>500</v>
      </c>
    </row>
    <row r="312" spans="1:8" ht="34.5">
      <c r="A312" s="20" t="s">
        <v>247</v>
      </c>
      <c r="B312" s="20" t="s">
        <v>347</v>
      </c>
      <c r="C312" s="10" t="s">
        <v>400</v>
      </c>
      <c r="D312" s="20"/>
      <c r="E312" s="48" t="s">
        <v>401</v>
      </c>
      <c r="F312" s="71">
        <f>F314</f>
        <v>649.20000000000005</v>
      </c>
      <c r="G312" s="71">
        <f>G314</f>
        <v>1500</v>
      </c>
      <c r="H312" s="71">
        <f>H314</f>
        <v>500</v>
      </c>
    </row>
    <row r="313" spans="1:8" ht="23">
      <c r="A313" s="20" t="s">
        <v>247</v>
      </c>
      <c r="B313" s="20" t="s">
        <v>347</v>
      </c>
      <c r="C313" s="10" t="s">
        <v>462</v>
      </c>
      <c r="D313" s="10"/>
      <c r="E313" s="48" t="s">
        <v>404</v>
      </c>
      <c r="F313" s="71">
        <f t="shared" ref="F313:H314" si="23">F314</f>
        <v>649.20000000000005</v>
      </c>
      <c r="G313" s="71">
        <f t="shared" si="23"/>
        <v>1500</v>
      </c>
      <c r="H313" s="71">
        <f t="shared" si="23"/>
        <v>500</v>
      </c>
    </row>
    <row r="314" spans="1:8" ht="23">
      <c r="A314" s="20" t="s">
        <v>247</v>
      </c>
      <c r="B314" s="20" t="s">
        <v>347</v>
      </c>
      <c r="C314" s="10" t="s">
        <v>462</v>
      </c>
      <c r="D314" s="29" t="s">
        <v>256</v>
      </c>
      <c r="E314" s="49" t="s">
        <v>257</v>
      </c>
      <c r="F314" s="71">
        <f t="shared" si="23"/>
        <v>649.20000000000005</v>
      </c>
      <c r="G314" s="71">
        <f t="shared" si="23"/>
        <v>1500</v>
      </c>
      <c r="H314" s="71">
        <f t="shared" si="23"/>
        <v>500</v>
      </c>
    </row>
    <row r="315" spans="1:8" ht="23">
      <c r="A315" s="20" t="s">
        <v>247</v>
      </c>
      <c r="B315" s="20" t="s">
        <v>347</v>
      </c>
      <c r="C315" s="10" t="s">
        <v>462</v>
      </c>
      <c r="D315" s="20" t="s">
        <v>258</v>
      </c>
      <c r="E315" s="48" t="s">
        <v>240</v>
      </c>
      <c r="F315" s="71">
        <v>649.20000000000005</v>
      </c>
      <c r="G315" s="71">
        <v>1500</v>
      </c>
      <c r="H315" s="71">
        <v>500</v>
      </c>
    </row>
    <row r="316" spans="1:8">
      <c r="A316" s="24" t="s">
        <v>26</v>
      </c>
      <c r="B316" s="24" t="s">
        <v>248</v>
      </c>
      <c r="C316" s="81"/>
      <c r="D316" s="23"/>
      <c r="E316" s="52" t="s">
        <v>278</v>
      </c>
      <c r="F316" s="70">
        <f>F317</f>
        <v>39463.445999999996</v>
      </c>
      <c r="G316" s="70">
        <f>G326</f>
        <v>0</v>
      </c>
      <c r="H316" s="70">
        <f>H326</f>
        <v>0</v>
      </c>
    </row>
    <row r="317" spans="1:8">
      <c r="A317" s="24" t="s">
        <v>26</v>
      </c>
      <c r="B317" s="24" t="s">
        <v>294</v>
      </c>
      <c r="C317" s="31"/>
      <c r="D317" s="20"/>
      <c r="E317" s="48" t="s">
        <v>292</v>
      </c>
      <c r="F317" s="70">
        <f>F326+F318</f>
        <v>39463.445999999996</v>
      </c>
      <c r="G317" s="70">
        <f>G326</f>
        <v>0</v>
      </c>
      <c r="H317" s="70">
        <f>H326</f>
        <v>0</v>
      </c>
    </row>
    <row r="318" spans="1:8" ht="23">
      <c r="A318" s="10" t="s">
        <v>26</v>
      </c>
      <c r="B318" s="10" t="s">
        <v>294</v>
      </c>
      <c r="C318" s="10" t="s">
        <v>130</v>
      </c>
      <c r="D318" s="10"/>
      <c r="E318" s="48" t="s">
        <v>67</v>
      </c>
      <c r="F318" s="71">
        <f>F319</f>
        <v>14762.679</v>
      </c>
      <c r="G318" s="70"/>
      <c r="H318" s="70"/>
    </row>
    <row r="319" spans="1:8" ht="34.5">
      <c r="A319" s="10" t="s">
        <v>26</v>
      </c>
      <c r="B319" s="10" t="s">
        <v>294</v>
      </c>
      <c r="C319" s="10" t="s">
        <v>400</v>
      </c>
      <c r="D319" s="10"/>
      <c r="E319" s="48" t="s">
        <v>401</v>
      </c>
      <c r="F319" s="71">
        <f>F323+F321</f>
        <v>14762.679</v>
      </c>
      <c r="G319" s="70"/>
      <c r="H319" s="70"/>
    </row>
    <row r="320" spans="1:8" ht="57.5">
      <c r="A320" s="10" t="s">
        <v>26</v>
      </c>
      <c r="B320" s="10" t="s">
        <v>294</v>
      </c>
      <c r="C320" s="10" t="s">
        <v>11</v>
      </c>
      <c r="D320" s="26"/>
      <c r="E320" s="103" t="s">
        <v>12</v>
      </c>
      <c r="F320" s="71">
        <f>F321</f>
        <v>10555.62</v>
      </c>
      <c r="G320" s="70"/>
      <c r="H320" s="70"/>
    </row>
    <row r="321" spans="1:8">
      <c r="A321" s="10" t="s">
        <v>26</v>
      </c>
      <c r="B321" s="10" t="s">
        <v>294</v>
      </c>
      <c r="C321" s="10" t="s">
        <v>11</v>
      </c>
      <c r="D321" s="20" t="s">
        <v>262</v>
      </c>
      <c r="E321" s="48" t="s">
        <v>263</v>
      </c>
      <c r="F321" s="71">
        <f>F322</f>
        <v>10555.62</v>
      </c>
      <c r="G321" s="70"/>
      <c r="H321" s="70"/>
    </row>
    <row r="322" spans="1:8" ht="103.5">
      <c r="A322" s="10" t="s">
        <v>26</v>
      </c>
      <c r="B322" s="10" t="s">
        <v>294</v>
      </c>
      <c r="C322" s="10" t="s">
        <v>11</v>
      </c>
      <c r="D322" s="20">
        <v>812</v>
      </c>
      <c r="E322" s="48" t="s">
        <v>370</v>
      </c>
      <c r="F322" s="71">
        <v>10555.62</v>
      </c>
      <c r="G322" s="70"/>
      <c r="H322" s="70"/>
    </row>
    <row r="323" spans="1:8" ht="23">
      <c r="A323" s="10" t="s">
        <v>26</v>
      </c>
      <c r="B323" s="10" t="s">
        <v>294</v>
      </c>
      <c r="C323" s="86">
        <v>9940020810</v>
      </c>
      <c r="D323" s="104"/>
      <c r="E323" s="88" t="s">
        <v>363</v>
      </c>
      <c r="F323" s="71">
        <f>F325</f>
        <v>4207.0590000000002</v>
      </c>
      <c r="G323" s="70"/>
      <c r="H323" s="70"/>
    </row>
    <row r="324" spans="1:8" ht="23">
      <c r="A324" s="10" t="s">
        <v>26</v>
      </c>
      <c r="B324" s="10" t="s">
        <v>294</v>
      </c>
      <c r="C324" s="100">
        <v>9940020810</v>
      </c>
      <c r="D324" s="29" t="s">
        <v>256</v>
      </c>
      <c r="E324" s="49" t="s">
        <v>257</v>
      </c>
      <c r="F324" s="71">
        <f>F325</f>
        <v>4207.0590000000002</v>
      </c>
      <c r="G324" s="70"/>
      <c r="H324" s="70"/>
    </row>
    <row r="325" spans="1:8" ht="23">
      <c r="A325" s="10" t="s">
        <v>26</v>
      </c>
      <c r="B325" s="10" t="s">
        <v>294</v>
      </c>
      <c r="C325" s="100">
        <v>9940020810</v>
      </c>
      <c r="D325" s="20" t="s">
        <v>258</v>
      </c>
      <c r="E325" s="48" t="s">
        <v>259</v>
      </c>
      <c r="F325" s="71">
        <v>4207.0590000000002</v>
      </c>
      <c r="G325" s="70"/>
      <c r="H325" s="70"/>
    </row>
    <row r="326" spans="1:8" ht="34.5">
      <c r="A326" s="10" t="s">
        <v>26</v>
      </c>
      <c r="B326" s="10" t="s">
        <v>294</v>
      </c>
      <c r="C326" s="31" t="s">
        <v>271</v>
      </c>
      <c r="D326" s="20"/>
      <c r="E326" s="48" t="s">
        <v>336</v>
      </c>
      <c r="F326" s="71">
        <f>F327</f>
        <v>24700.767</v>
      </c>
      <c r="G326" s="71"/>
      <c r="H326" s="71"/>
    </row>
    <row r="327" spans="1:8" ht="23">
      <c r="A327" s="10" t="s">
        <v>26</v>
      </c>
      <c r="B327" s="10" t="s">
        <v>294</v>
      </c>
      <c r="C327" s="31" t="s">
        <v>272</v>
      </c>
      <c r="D327" s="20"/>
      <c r="E327" s="48" t="s">
        <v>274</v>
      </c>
      <c r="F327" s="71">
        <f>F328</f>
        <v>24700.767</v>
      </c>
      <c r="G327" s="71"/>
      <c r="H327" s="71"/>
    </row>
    <row r="328" spans="1:8" ht="34.5">
      <c r="A328" s="10" t="s">
        <v>26</v>
      </c>
      <c r="B328" s="10" t="s">
        <v>294</v>
      </c>
      <c r="C328" s="31" t="s">
        <v>276</v>
      </c>
      <c r="D328" s="20"/>
      <c r="E328" s="48" t="s">
        <v>275</v>
      </c>
      <c r="F328" s="71">
        <f>F329+F332+F335+F338+F341+F344+F353+F350+F347</f>
        <v>24700.767</v>
      </c>
      <c r="G328" s="71"/>
      <c r="H328" s="71"/>
    </row>
    <row r="329" spans="1:8" ht="34.5">
      <c r="A329" s="10" t="s">
        <v>26</v>
      </c>
      <c r="B329" s="10" t="s">
        <v>294</v>
      </c>
      <c r="C329" s="31" t="s">
        <v>3</v>
      </c>
      <c r="D329" s="20"/>
      <c r="E329" s="48" t="s">
        <v>4</v>
      </c>
      <c r="F329" s="71">
        <f>F330</f>
        <v>174.49</v>
      </c>
      <c r="G329" s="71"/>
      <c r="H329" s="71"/>
    </row>
    <row r="330" spans="1:8" ht="34.5">
      <c r="A330" s="10" t="s">
        <v>26</v>
      </c>
      <c r="B330" s="10" t="s">
        <v>294</v>
      </c>
      <c r="C330" s="31" t="s">
        <v>3</v>
      </c>
      <c r="D330" s="20">
        <v>400</v>
      </c>
      <c r="E330" s="48" t="s">
        <v>417</v>
      </c>
      <c r="F330" s="71">
        <f>F331</f>
        <v>174.49</v>
      </c>
      <c r="G330" s="71"/>
      <c r="H330" s="71"/>
    </row>
    <row r="331" spans="1:8" ht="46">
      <c r="A331" s="10" t="s">
        <v>26</v>
      </c>
      <c r="B331" s="10" t="s">
        <v>294</v>
      </c>
      <c r="C331" s="31" t="s">
        <v>3</v>
      </c>
      <c r="D331" s="20">
        <v>414</v>
      </c>
      <c r="E331" s="48" t="s">
        <v>416</v>
      </c>
      <c r="F331" s="71">
        <v>174.49</v>
      </c>
      <c r="G331" s="71"/>
      <c r="H331" s="71"/>
    </row>
    <row r="332" spans="1:8" ht="34.5">
      <c r="A332" s="10" t="s">
        <v>26</v>
      </c>
      <c r="B332" s="10" t="s">
        <v>294</v>
      </c>
      <c r="C332" s="31" t="s">
        <v>5</v>
      </c>
      <c r="D332" s="20"/>
      <c r="E332" s="48" t="s">
        <v>6</v>
      </c>
      <c r="F332" s="71">
        <f>F333</f>
        <v>2003.68</v>
      </c>
      <c r="G332" s="71"/>
      <c r="H332" s="71"/>
    </row>
    <row r="333" spans="1:8" ht="34.5">
      <c r="A333" s="10" t="s">
        <v>26</v>
      </c>
      <c r="B333" s="10" t="s">
        <v>294</v>
      </c>
      <c r="C333" s="31" t="s">
        <v>5</v>
      </c>
      <c r="D333" s="20">
        <v>400</v>
      </c>
      <c r="E333" s="48" t="s">
        <v>417</v>
      </c>
      <c r="F333" s="71">
        <f>F334</f>
        <v>2003.68</v>
      </c>
      <c r="G333" s="71"/>
      <c r="H333" s="71"/>
    </row>
    <row r="334" spans="1:8" ht="46">
      <c r="A334" s="10" t="s">
        <v>26</v>
      </c>
      <c r="B334" s="10" t="s">
        <v>294</v>
      </c>
      <c r="C334" s="31" t="s">
        <v>5</v>
      </c>
      <c r="D334" s="20">
        <v>414</v>
      </c>
      <c r="E334" s="48" t="s">
        <v>416</v>
      </c>
      <c r="F334" s="71">
        <v>2003.68</v>
      </c>
      <c r="G334" s="71"/>
      <c r="H334" s="71"/>
    </row>
    <row r="335" spans="1:8" ht="23">
      <c r="A335" s="10" t="s">
        <v>26</v>
      </c>
      <c r="B335" s="10" t="s">
        <v>294</v>
      </c>
      <c r="C335" s="10" t="s">
        <v>7</v>
      </c>
      <c r="D335" s="10"/>
      <c r="E335" s="48" t="s">
        <v>8</v>
      </c>
      <c r="F335" s="71">
        <f>F336</f>
        <v>1617.327</v>
      </c>
      <c r="G335" s="71"/>
      <c r="H335" s="71"/>
    </row>
    <row r="336" spans="1:8" ht="34.5">
      <c r="A336" s="10" t="s">
        <v>26</v>
      </c>
      <c r="B336" s="10" t="s">
        <v>294</v>
      </c>
      <c r="C336" s="10" t="s">
        <v>7</v>
      </c>
      <c r="D336" s="20">
        <v>400</v>
      </c>
      <c r="E336" s="48" t="s">
        <v>417</v>
      </c>
      <c r="F336" s="71">
        <f>F337</f>
        <v>1617.327</v>
      </c>
      <c r="G336" s="71"/>
      <c r="H336" s="71"/>
    </row>
    <row r="337" spans="1:8" ht="46">
      <c r="A337" s="10" t="s">
        <v>26</v>
      </c>
      <c r="B337" s="10" t="s">
        <v>294</v>
      </c>
      <c r="C337" s="10" t="s">
        <v>7</v>
      </c>
      <c r="D337" s="20">
        <v>414</v>
      </c>
      <c r="E337" s="48" t="s">
        <v>416</v>
      </c>
      <c r="F337" s="71">
        <v>1617.327</v>
      </c>
      <c r="G337" s="71"/>
      <c r="H337" s="71"/>
    </row>
    <row r="338" spans="1:8" ht="23">
      <c r="A338" s="10" t="s">
        <v>26</v>
      </c>
      <c r="B338" s="10" t="s">
        <v>294</v>
      </c>
      <c r="C338" s="31" t="s">
        <v>9</v>
      </c>
      <c r="D338" s="20"/>
      <c r="E338" s="48" t="s">
        <v>10</v>
      </c>
      <c r="F338" s="71">
        <f>F339</f>
        <v>2587.6889999999999</v>
      </c>
      <c r="G338" s="71"/>
      <c r="H338" s="71"/>
    </row>
    <row r="339" spans="1:8" ht="34.5">
      <c r="A339" s="10" t="s">
        <v>26</v>
      </c>
      <c r="B339" s="10" t="s">
        <v>294</v>
      </c>
      <c r="C339" s="31" t="s">
        <v>9</v>
      </c>
      <c r="D339" s="20">
        <v>400</v>
      </c>
      <c r="E339" s="48" t="s">
        <v>417</v>
      </c>
      <c r="F339" s="71">
        <f>F340</f>
        <v>2587.6889999999999</v>
      </c>
      <c r="G339" s="71"/>
      <c r="H339" s="71"/>
    </row>
    <row r="340" spans="1:8" ht="46">
      <c r="A340" s="10" t="s">
        <v>26</v>
      </c>
      <c r="B340" s="10" t="s">
        <v>294</v>
      </c>
      <c r="C340" s="31" t="s">
        <v>9</v>
      </c>
      <c r="D340" s="20">
        <v>414</v>
      </c>
      <c r="E340" s="48" t="s">
        <v>416</v>
      </c>
      <c r="F340" s="71">
        <v>2587.6889999999999</v>
      </c>
      <c r="G340" s="71"/>
      <c r="H340" s="71"/>
    </row>
    <row r="341" spans="1:8" ht="23">
      <c r="A341" s="10" t="s">
        <v>26</v>
      </c>
      <c r="B341" s="10" t="s">
        <v>294</v>
      </c>
      <c r="C341" s="31" t="s">
        <v>279</v>
      </c>
      <c r="D341" s="20"/>
      <c r="E341" s="48" t="s">
        <v>280</v>
      </c>
      <c r="F341" s="71">
        <f>F342</f>
        <v>775.75</v>
      </c>
      <c r="G341" s="71"/>
      <c r="H341" s="71"/>
    </row>
    <row r="342" spans="1:8" ht="34.5">
      <c r="A342" s="10" t="s">
        <v>26</v>
      </c>
      <c r="B342" s="10" t="s">
        <v>294</v>
      </c>
      <c r="C342" s="31" t="s">
        <v>279</v>
      </c>
      <c r="D342" s="20">
        <v>400</v>
      </c>
      <c r="E342" s="48" t="s">
        <v>417</v>
      </c>
      <c r="F342" s="71">
        <f>F343</f>
        <v>775.75</v>
      </c>
      <c r="G342" s="71"/>
      <c r="H342" s="71"/>
    </row>
    <row r="343" spans="1:8" ht="46">
      <c r="A343" s="10" t="s">
        <v>26</v>
      </c>
      <c r="B343" s="10" t="s">
        <v>294</v>
      </c>
      <c r="C343" s="31" t="s">
        <v>279</v>
      </c>
      <c r="D343" s="20">
        <v>414</v>
      </c>
      <c r="E343" s="48" t="s">
        <v>416</v>
      </c>
      <c r="F343" s="71">
        <v>775.75</v>
      </c>
      <c r="G343" s="71"/>
      <c r="H343" s="71"/>
    </row>
    <row r="344" spans="1:8" ht="34.5">
      <c r="A344" s="10" t="s">
        <v>26</v>
      </c>
      <c r="B344" s="10" t="s">
        <v>294</v>
      </c>
      <c r="C344" s="31" t="s">
        <v>281</v>
      </c>
      <c r="D344" s="20"/>
      <c r="E344" s="48" t="s">
        <v>282</v>
      </c>
      <c r="F344" s="71">
        <f>F345</f>
        <v>3900</v>
      </c>
      <c r="G344" s="71"/>
      <c r="H344" s="71"/>
    </row>
    <row r="345" spans="1:8">
      <c r="A345" s="10" t="s">
        <v>26</v>
      </c>
      <c r="B345" s="10" t="s">
        <v>294</v>
      </c>
      <c r="C345" s="31" t="s">
        <v>281</v>
      </c>
      <c r="D345" s="20">
        <v>500</v>
      </c>
      <c r="E345" s="48" t="s">
        <v>305</v>
      </c>
      <c r="F345" s="71">
        <f>F346</f>
        <v>3900</v>
      </c>
      <c r="G345" s="71"/>
      <c r="H345" s="71"/>
    </row>
    <row r="346" spans="1:8">
      <c r="A346" s="10" t="s">
        <v>26</v>
      </c>
      <c r="B346" s="10" t="s">
        <v>294</v>
      </c>
      <c r="C346" s="31" t="s">
        <v>281</v>
      </c>
      <c r="D346" s="25" t="s">
        <v>306</v>
      </c>
      <c r="E346" s="48" t="s">
        <v>307</v>
      </c>
      <c r="F346" s="71">
        <v>3900</v>
      </c>
      <c r="G346" s="71"/>
      <c r="H346" s="71"/>
    </row>
    <row r="347" spans="1:8" ht="46">
      <c r="A347" s="10" t="s">
        <v>26</v>
      </c>
      <c r="B347" s="10" t="s">
        <v>294</v>
      </c>
      <c r="C347" s="31" t="s">
        <v>652</v>
      </c>
      <c r="D347" s="25"/>
      <c r="E347" s="103" t="s">
        <v>651</v>
      </c>
      <c r="F347" s="71">
        <f>F348</f>
        <v>777.13099999999997</v>
      </c>
      <c r="G347" s="71"/>
      <c r="H347" s="71"/>
    </row>
    <row r="348" spans="1:8">
      <c r="A348" s="10" t="s">
        <v>26</v>
      </c>
      <c r="B348" s="10" t="s">
        <v>294</v>
      </c>
      <c r="C348" s="31" t="s">
        <v>652</v>
      </c>
      <c r="D348" s="20">
        <v>500</v>
      </c>
      <c r="E348" s="48" t="s">
        <v>305</v>
      </c>
      <c r="F348" s="71">
        <f>F349</f>
        <v>777.13099999999997</v>
      </c>
      <c r="G348" s="71"/>
      <c r="H348" s="71"/>
    </row>
    <row r="349" spans="1:8">
      <c r="A349" s="10" t="s">
        <v>26</v>
      </c>
      <c r="B349" s="10" t="s">
        <v>294</v>
      </c>
      <c r="C349" s="31" t="s">
        <v>652</v>
      </c>
      <c r="D349" s="25" t="s">
        <v>306</v>
      </c>
      <c r="E349" s="48" t="s">
        <v>307</v>
      </c>
      <c r="F349" s="71">
        <v>777.13099999999997</v>
      </c>
      <c r="G349" s="71"/>
      <c r="H349" s="71"/>
    </row>
    <row r="350" spans="1:8" ht="46">
      <c r="A350" s="10" t="s">
        <v>26</v>
      </c>
      <c r="B350" s="10" t="s">
        <v>294</v>
      </c>
      <c r="C350" s="31" t="s">
        <v>606</v>
      </c>
      <c r="D350" s="25"/>
      <c r="E350" s="103" t="s">
        <v>605</v>
      </c>
      <c r="F350" s="71">
        <f>F351</f>
        <v>10806.3</v>
      </c>
      <c r="G350" s="71"/>
      <c r="H350" s="71"/>
    </row>
    <row r="351" spans="1:8" ht="34.5">
      <c r="A351" s="10" t="s">
        <v>26</v>
      </c>
      <c r="B351" s="10" t="s">
        <v>294</v>
      </c>
      <c r="C351" s="31" t="s">
        <v>606</v>
      </c>
      <c r="D351" s="20">
        <v>400</v>
      </c>
      <c r="E351" s="48" t="s">
        <v>417</v>
      </c>
      <c r="F351" s="71">
        <f>F352</f>
        <v>10806.3</v>
      </c>
      <c r="G351" s="71"/>
      <c r="H351" s="71"/>
    </row>
    <row r="352" spans="1:8" ht="46">
      <c r="A352" s="10" t="s">
        <v>26</v>
      </c>
      <c r="B352" s="10" t="s">
        <v>294</v>
      </c>
      <c r="C352" s="31" t="s">
        <v>606</v>
      </c>
      <c r="D352" s="20">
        <v>414</v>
      </c>
      <c r="E352" s="48" t="s">
        <v>416</v>
      </c>
      <c r="F352" s="71">
        <v>10806.3</v>
      </c>
      <c r="G352" s="71"/>
      <c r="H352" s="71"/>
    </row>
    <row r="353" spans="1:8" ht="34.5">
      <c r="A353" s="10" t="s">
        <v>26</v>
      </c>
      <c r="B353" s="10" t="s">
        <v>294</v>
      </c>
      <c r="C353" s="31" t="s">
        <v>463</v>
      </c>
      <c r="D353" s="20"/>
      <c r="E353" s="88" t="s">
        <v>13</v>
      </c>
      <c r="F353" s="71">
        <f>F354</f>
        <v>2058.4</v>
      </c>
      <c r="G353" s="71"/>
      <c r="H353" s="71"/>
    </row>
    <row r="354" spans="1:8" ht="34.5">
      <c r="A354" s="10" t="s">
        <v>26</v>
      </c>
      <c r="B354" s="10" t="s">
        <v>294</v>
      </c>
      <c r="C354" s="31" t="s">
        <v>463</v>
      </c>
      <c r="D354" s="20">
        <v>400</v>
      </c>
      <c r="E354" s="48" t="s">
        <v>417</v>
      </c>
      <c r="F354" s="71">
        <f>F355</f>
        <v>2058.4</v>
      </c>
      <c r="G354" s="71"/>
      <c r="H354" s="71"/>
    </row>
    <row r="355" spans="1:8" ht="46">
      <c r="A355" s="10" t="s">
        <v>26</v>
      </c>
      <c r="B355" s="10" t="s">
        <v>294</v>
      </c>
      <c r="C355" s="31" t="s">
        <v>463</v>
      </c>
      <c r="D355" s="20">
        <v>414</v>
      </c>
      <c r="E355" s="48" t="s">
        <v>416</v>
      </c>
      <c r="F355" s="71">
        <v>2058.4</v>
      </c>
      <c r="G355" s="71"/>
      <c r="H355" s="71"/>
    </row>
    <row r="356" spans="1:8">
      <c r="A356" s="23" t="s">
        <v>265</v>
      </c>
      <c r="B356" s="23" t="s">
        <v>248</v>
      </c>
      <c r="C356" s="24"/>
      <c r="D356" s="20"/>
      <c r="E356" s="52" t="s">
        <v>293</v>
      </c>
      <c r="F356" s="70">
        <f>F357+F405+F502+F591+F604+F636</f>
        <v>1096785.108</v>
      </c>
      <c r="G356" s="70">
        <f>G357+G405+G502+G591+G604+G636</f>
        <v>1006048.8</v>
      </c>
      <c r="H356" s="70">
        <f>H357+H405+H502+H591+H604+H636</f>
        <v>979316.47</v>
      </c>
    </row>
    <row r="357" spans="1:8">
      <c r="A357" s="20" t="s">
        <v>265</v>
      </c>
      <c r="B357" s="20" t="s">
        <v>254</v>
      </c>
      <c r="C357" s="10"/>
      <c r="D357" s="20"/>
      <c r="E357" s="56" t="s">
        <v>391</v>
      </c>
      <c r="F357" s="70">
        <f>F358+F396</f>
        <v>395095.67700000003</v>
      </c>
      <c r="G357" s="70">
        <f>G358+G396</f>
        <v>369286.6</v>
      </c>
      <c r="H357" s="70">
        <f>H358+H396</f>
        <v>356616.67</v>
      </c>
    </row>
    <row r="358" spans="1:8" ht="23">
      <c r="A358" s="20" t="s">
        <v>265</v>
      </c>
      <c r="B358" s="20" t="s">
        <v>254</v>
      </c>
      <c r="C358" s="10" t="s">
        <v>138</v>
      </c>
      <c r="D358" s="20"/>
      <c r="E358" s="48" t="s">
        <v>111</v>
      </c>
      <c r="F358" s="71">
        <f>F359</f>
        <v>393775.67700000003</v>
      </c>
      <c r="G358" s="71">
        <f>G359</f>
        <v>369286.6</v>
      </c>
      <c r="H358" s="71">
        <f>H359</f>
        <v>356616.67</v>
      </c>
    </row>
    <row r="359" spans="1:8" ht="23">
      <c r="A359" s="20" t="s">
        <v>265</v>
      </c>
      <c r="B359" s="20" t="s">
        <v>254</v>
      </c>
      <c r="C359" s="10" t="s">
        <v>139</v>
      </c>
      <c r="D359" s="20"/>
      <c r="E359" s="48" t="s">
        <v>112</v>
      </c>
      <c r="F359" s="71">
        <f>F360+F382+F386</f>
        <v>393775.67700000003</v>
      </c>
      <c r="G359" s="71">
        <f>G360+G382+G386</f>
        <v>369286.6</v>
      </c>
      <c r="H359" s="71">
        <f>H360+H382+H386</f>
        <v>356616.67</v>
      </c>
    </row>
    <row r="360" spans="1:8" ht="46">
      <c r="A360" s="20" t="s">
        <v>265</v>
      </c>
      <c r="B360" s="20" t="s">
        <v>254</v>
      </c>
      <c r="C360" s="10" t="s">
        <v>140</v>
      </c>
      <c r="D360" s="20"/>
      <c r="E360" s="48" t="s">
        <v>163</v>
      </c>
      <c r="F360" s="71">
        <f>F361+F364+F367+F370+F373+F376+F379</f>
        <v>195812.28899999999</v>
      </c>
      <c r="G360" s="71">
        <f>G361+G364</f>
        <v>182938</v>
      </c>
      <c r="H360" s="71">
        <f>H361+H364</f>
        <v>182938</v>
      </c>
    </row>
    <row r="361" spans="1:8" ht="23">
      <c r="A361" s="20" t="s">
        <v>265</v>
      </c>
      <c r="B361" s="20" t="s">
        <v>254</v>
      </c>
      <c r="C361" s="10" t="s">
        <v>464</v>
      </c>
      <c r="D361" s="20"/>
      <c r="E361" s="48" t="s">
        <v>392</v>
      </c>
      <c r="F361" s="71">
        <f t="shared" ref="F361:H362" si="24">F362</f>
        <v>140087.95800000001</v>
      </c>
      <c r="G361" s="71">
        <f t="shared" si="24"/>
        <v>137938</v>
      </c>
      <c r="H361" s="71">
        <f t="shared" si="24"/>
        <v>137938</v>
      </c>
    </row>
    <row r="362" spans="1:8" ht="46">
      <c r="A362" s="20" t="s">
        <v>265</v>
      </c>
      <c r="B362" s="20" t="s">
        <v>254</v>
      </c>
      <c r="C362" s="10" t="s">
        <v>464</v>
      </c>
      <c r="D362" s="29" t="s">
        <v>296</v>
      </c>
      <c r="E362" s="49" t="s">
        <v>297</v>
      </c>
      <c r="F362" s="71">
        <f t="shared" si="24"/>
        <v>140087.95800000001</v>
      </c>
      <c r="G362" s="71">
        <f t="shared" si="24"/>
        <v>137938</v>
      </c>
      <c r="H362" s="71">
        <f t="shared" si="24"/>
        <v>137938</v>
      </c>
    </row>
    <row r="363" spans="1:8" ht="57.5">
      <c r="A363" s="20" t="s">
        <v>265</v>
      </c>
      <c r="B363" s="20" t="s">
        <v>254</v>
      </c>
      <c r="C363" s="10" t="s">
        <v>464</v>
      </c>
      <c r="D363" s="20" t="s">
        <v>299</v>
      </c>
      <c r="E363" s="48" t="s">
        <v>636</v>
      </c>
      <c r="F363" s="71">
        <v>140087.95800000001</v>
      </c>
      <c r="G363" s="71">
        <v>137938</v>
      </c>
      <c r="H363" s="71">
        <v>137938</v>
      </c>
    </row>
    <row r="364" spans="1:8" ht="23">
      <c r="A364" s="20" t="s">
        <v>265</v>
      </c>
      <c r="B364" s="20" t="s">
        <v>254</v>
      </c>
      <c r="C364" s="10" t="s">
        <v>465</v>
      </c>
      <c r="D364" s="20"/>
      <c r="E364" s="48" t="s">
        <v>164</v>
      </c>
      <c r="F364" s="71">
        <f t="shared" ref="F364:H365" si="25">F365</f>
        <v>40000</v>
      </c>
      <c r="G364" s="71">
        <f t="shared" si="25"/>
        <v>45000</v>
      </c>
      <c r="H364" s="71">
        <f t="shared" si="25"/>
        <v>45000</v>
      </c>
    </row>
    <row r="365" spans="1:8" ht="46">
      <c r="A365" s="20" t="s">
        <v>265</v>
      </c>
      <c r="B365" s="20" t="s">
        <v>254</v>
      </c>
      <c r="C365" s="10" t="s">
        <v>465</v>
      </c>
      <c r="D365" s="29" t="s">
        <v>296</v>
      </c>
      <c r="E365" s="49" t="s">
        <v>297</v>
      </c>
      <c r="F365" s="71">
        <f t="shared" si="25"/>
        <v>40000</v>
      </c>
      <c r="G365" s="71">
        <f t="shared" si="25"/>
        <v>45000</v>
      </c>
      <c r="H365" s="71">
        <f t="shared" si="25"/>
        <v>45000</v>
      </c>
    </row>
    <row r="366" spans="1:8" ht="57.5">
      <c r="A366" s="20" t="s">
        <v>265</v>
      </c>
      <c r="B366" s="20" t="s">
        <v>254</v>
      </c>
      <c r="C366" s="10" t="s">
        <v>465</v>
      </c>
      <c r="D366" s="20" t="s">
        <v>398</v>
      </c>
      <c r="E366" s="48" t="s">
        <v>636</v>
      </c>
      <c r="F366" s="71">
        <v>40000</v>
      </c>
      <c r="G366" s="71">
        <v>45000</v>
      </c>
      <c r="H366" s="71">
        <v>45000</v>
      </c>
    </row>
    <row r="367" spans="1:8" ht="34.5">
      <c r="A367" s="20" t="s">
        <v>265</v>
      </c>
      <c r="B367" s="20" t="s">
        <v>254</v>
      </c>
      <c r="C367" s="10" t="s">
        <v>573</v>
      </c>
      <c r="D367" s="20"/>
      <c r="E367" s="48" t="s">
        <v>574</v>
      </c>
      <c r="F367" s="71">
        <f>F368</f>
        <v>1327.59</v>
      </c>
      <c r="G367" s="71"/>
      <c r="H367" s="71"/>
    </row>
    <row r="368" spans="1:8" ht="46">
      <c r="A368" s="20" t="s">
        <v>265</v>
      </c>
      <c r="B368" s="20" t="s">
        <v>254</v>
      </c>
      <c r="C368" s="10" t="s">
        <v>573</v>
      </c>
      <c r="D368" s="29" t="s">
        <v>296</v>
      </c>
      <c r="E368" s="49" t="s">
        <v>297</v>
      </c>
      <c r="F368" s="71">
        <f>F369</f>
        <v>1327.59</v>
      </c>
      <c r="G368" s="71"/>
      <c r="H368" s="71"/>
    </row>
    <row r="369" spans="1:8" ht="57.5">
      <c r="A369" s="20" t="s">
        <v>265</v>
      </c>
      <c r="B369" s="20" t="s">
        <v>254</v>
      </c>
      <c r="C369" s="10" t="s">
        <v>573</v>
      </c>
      <c r="D369" s="20" t="s">
        <v>398</v>
      </c>
      <c r="E369" s="48" t="s">
        <v>636</v>
      </c>
      <c r="F369" s="71">
        <v>1327.59</v>
      </c>
      <c r="G369" s="71"/>
      <c r="H369" s="71"/>
    </row>
    <row r="370" spans="1:8" ht="46">
      <c r="A370" s="20" t="s">
        <v>265</v>
      </c>
      <c r="B370" s="20" t="s">
        <v>254</v>
      </c>
      <c r="C370" s="10" t="s">
        <v>567</v>
      </c>
      <c r="D370" s="20"/>
      <c r="E370" s="48" t="s">
        <v>568</v>
      </c>
      <c r="F370" s="71">
        <f>F371</f>
        <v>115.34099999999999</v>
      </c>
      <c r="G370" s="71"/>
      <c r="H370" s="71"/>
    </row>
    <row r="371" spans="1:8" ht="46">
      <c r="A371" s="20" t="s">
        <v>265</v>
      </c>
      <c r="B371" s="20" t="s">
        <v>254</v>
      </c>
      <c r="C371" s="10" t="s">
        <v>567</v>
      </c>
      <c r="D371" s="29" t="s">
        <v>296</v>
      </c>
      <c r="E371" s="49" t="s">
        <v>297</v>
      </c>
      <c r="F371" s="71">
        <f>F372</f>
        <v>115.34099999999999</v>
      </c>
      <c r="G371" s="71"/>
      <c r="H371" s="71"/>
    </row>
    <row r="372" spans="1:8" ht="23">
      <c r="A372" s="20" t="s">
        <v>265</v>
      </c>
      <c r="B372" s="20" t="s">
        <v>254</v>
      </c>
      <c r="C372" s="10" t="s">
        <v>567</v>
      </c>
      <c r="D372" s="20">
        <v>612</v>
      </c>
      <c r="E372" s="48" t="s">
        <v>545</v>
      </c>
      <c r="F372" s="71">
        <v>115.34099999999999</v>
      </c>
      <c r="G372" s="71"/>
      <c r="H372" s="71"/>
    </row>
    <row r="373" spans="1:8" ht="34.5">
      <c r="A373" s="20" t="s">
        <v>265</v>
      </c>
      <c r="B373" s="20" t="s">
        <v>254</v>
      </c>
      <c r="C373" s="10" t="s">
        <v>577</v>
      </c>
      <c r="D373" s="20"/>
      <c r="E373" s="48" t="s">
        <v>578</v>
      </c>
      <c r="F373" s="71">
        <f>F374</f>
        <v>300</v>
      </c>
      <c r="G373" s="71"/>
      <c r="H373" s="71"/>
    </row>
    <row r="374" spans="1:8" ht="46">
      <c r="A374" s="20" t="s">
        <v>265</v>
      </c>
      <c r="B374" s="20" t="s">
        <v>254</v>
      </c>
      <c r="C374" s="10" t="s">
        <v>577</v>
      </c>
      <c r="D374" s="29" t="s">
        <v>296</v>
      </c>
      <c r="E374" s="49" t="s">
        <v>297</v>
      </c>
      <c r="F374" s="71">
        <f>F375</f>
        <v>300</v>
      </c>
      <c r="G374" s="71"/>
      <c r="H374" s="71"/>
    </row>
    <row r="375" spans="1:8" s="2" customFormat="1" ht="23">
      <c r="A375" s="20" t="s">
        <v>265</v>
      </c>
      <c r="B375" s="20" t="s">
        <v>254</v>
      </c>
      <c r="C375" s="10" t="s">
        <v>577</v>
      </c>
      <c r="D375" s="20">
        <v>612</v>
      </c>
      <c r="E375" s="48" t="s">
        <v>545</v>
      </c>
      <c r="F375" s="71">
        <v>300</v>
      </c>
      <c r="G375" s="71"/>
      <c r="H375" s="71"/>
    </row>
    <row r="376" spans="1:8" s="2" customFormat="1" ht="57.5">
      <c r="A376" s="20" t="s">
        <v>265</v>
      </c>
      <c r="B376" s="20" t="s">
        <v>254</v>
      </c>
      <c r="C376" s="10" t="s">
        <v>615</v>
      </c>
      <c r="D376" s="20"/>
      <c r="E376" s="48" t="s">
        <v>612</v>
      </c>
      <c r="F376" s="71">
        <f>F377</f>
        <v>12658.1</v>
      </c>
      <c r="G376" s="71"/>
      <c r="H376" s="71"/>
    </row>
    <row r="377" spans="1:8" s="2" customFormat="1" ht="46">
      <c r="A377" s="20" t="s">
        <v>265</v>
      </c>
      <c r="B377" s="20" t="s">
        <v>254</v>
      </c>
      <c r="C377" s="10" t="s">
        <v>615</v>
      </c>
      <c r="D377" s="29" t="s">
        <v>296</v>
      </c>
      <c r="E377" s="49" t="s">
        <v>297</v>
      </c>
      <c r="F377" s="71">
        <f>F378</f>
        <v>12658.1</v>
      </c>
      <c r="G377" s="71"/>
      <c r="H377" s="71"/>
    </row>
    <row r="378" spans="1:8" s="2" customFormat="1" ht="57.5">
      <c r="A378" s="20" t="s">
        <v>265</v>
      </c>
      <c r="B378" s="20" t="s">
        <v>254</v>
      </c>
      <c r="C378" s="10" t="s">
        <v>615</v>
      </c>
      <c r="D378" s="20" t="s">
        <v>398</v>
      </c>
      <c r="E378" s="48" t="s">
        <v>636</v>
      </c>
      <c r="F378" s="71">
        <v>12658.1</v>
      </c>
      <c r="G378" s="71"/>
      <c r="H378" s="71"/>
    </row>
    <row r="379" spans="1:8" s="2" customFormat="1" ht="57.5">
      <c r="A379" s="20" t="s">
        <v>265</v>
      </c>
      <c r="B379" s="20" t="s">
        <v>254</v>
      </c>
      <c r="C379" s="10" t="s">
        <v>613</v>
      </c>
      <c r="D379" s="20"/>
      <c r="E379" s="48" t="s">
        <v>614</v>
      </c>
      <c r="F379" s="71">
        <f>F380</f>
        <v>1323.3</v>
      </c>
      <c r="G379" s="71"/>
      <c r="H379" s="71"/>
    </row>
    <row r="380" spans="1:8" s="2" customFormat="1" ht="46">
      <c r="A380" s="20" t="s">
        <v>265</v>
      </c>
      <c r="B380" s="20" t="s">
        <v>254</v>
      </c>
      <c r="C380" s="10" t="s">
        <v>613</v>
      </c>
      <c r="D380" s="29" t="s">
        <v>296</v>
      </c>
      <c r="E380" s="49" t="s">
        <v>297</v>
      </c>
      <c r="F380" s="71">
        <f>F381</f>
        <v>1323.3</v>
      </c>
      <c r="G380" s="71"/>
      <c r="H380" s="71"/>
    </row>
    <row r="381" spans="1:8" s="2" customFormat="1" ht="57.5">
      <c r="A381" s="20" t="s">
        <v>265</v>
      </c>
      <c r="B381" s="20" t="s">
        <v>254</v>
      </c>
      <c r="C381" s="10" t="s">
        <v>613</v>
      </c>
      <c r="D381" s="20" t="s">
        <v>398</v>
      </c>
      <c r="E381" s="48" t="s">
        <v>636</v>
      </c>
      <c r="F381" s="71">
        <v>1323.3</v>
      </c>
      <c r="G381" s="71"/>
      <c r="H381" s="71"/>
    </row>
    <row r="382" spans="1:8" s="2" customFormat="1" ht="69">
      <c r="A382" s="20" t="s">
        <v>265</v>
      </c>
      <c r="B382" s="20" t="s">
        <v>254</v>
      </c>
      <c r="C382" s="10" t="s">
        <v>209</v>
      </c>
      <c r="D382" s="20"/>
      <c r="E382" s="48" t="s">
        <v>165</v>
      </c>
      <c r="F382" s="71">
        <f>F383</f>
        <v>193917.2</v>
      </c>
      <c r="G382" s="71">
        <v>173348.6</v>
      </c>
      <c r="H382" s="71">
        <v>173348.6</v>
      </c>
    </row>
    <row r="383" spans="1:8" s="2" customFormat="1" ht="57.5">
      <c r="A383" s="20" t="s">
        <v>265</v>
      </c>
      <c r="B383" s="20" t="s">
        <v>254</v>
      </c>
      <c r="C383" s="10" t="s">
        <v>466</v>
      </c>
      <c r="D383" s="72"/>
      <c r="E383" s="55" t="s">
        <v>210</v>
      </c>
      <c r="F383" s="71">
        <f t="shared" ref="F383:H384" si="26">F384</f>
        <v>193917.2</v>
      </c>
      <c r="G383" s="71">
        <f t="shared" si="26"/>
        <v>173348.6</v>
      </c>
      <c r="H383" s="71">
        <f t="shared" si="26"/>
        <v>173348.6</v>
      </c>
    </row>
    <row r="384" spans="1:8" s="2" customFormat="1" ht="46">
      <c r="A384" s="20" t="s">
        <v>265</v>
      </c>
      <c r="B384" s="20" t="s">
        <v>254</v>
      </c>
      <c r="C384" s="10" t="s">
        <v>466</v>
      </c>
      <c r="D384" s="29" t="s">
        <v>296</v>
      </c>
      <c r="E384" s="49" t="s">
        <v>297</v>
      </c>
      <c r="F384" s="71">
        <f>F385</f>
        <v>193917.2</v>
      </c>
      <c r="G384" s="71">
        <f t="shared" si="26"/>
        <v>173348.6</v>
      </c>
      <c r="H384" s="71">
        <f t="shared" si="26"/>
        <v>173348.6</v>
      </c>
    </row>
    <row r="385" spans="1:8" s="2" customFormat="1" ht="57.5">
      <c r="A385" s="20" t="s">
        <v>265</v>
      </c>
      <c r="B385" s="20" t="s">
        <v>254</v>
      </c>
      <c r="C385" s="10" t="s">
        <v>466</v>
      </c>
      <c r="D385" s="20">
        <v>611</v>
      </c>
      <c r="E385" s="48" t="s">
        <v>636</v>
      </c>
      <c r="F385" s="71">
        <v>193917.2</v>
      </c>
      <c r="G385" s="71">
        <v>173348.6</v>
      </c>
      <c r="H385" s="71">
        <v>173348.6</v>
      </c>
    </row>
    <row r="386" spans="1:8" s="2" customFormat="1" ht="57.5">
      <c r="A386" s="20" t="s">
        <v>265</v>
      </c>
      <c r="B386" s="20" t="s">
        <v>254</v>
      </c>
      <c r="C386" s="10" t="s">
        <v>168</v>
      </c>
      <c r="D386" s="20"/>
      <c r="E386" s="48" t="s">
        <v>166</v>
      </c>
      <c r="F386" s="71">
        <f>F387+F390+F393</f>
        <v>4046.1880000000001</v>
      </c>
      <c r="G386" s="71">
        <f t="shared" ref="G386:H388" si="27">G387</f>
        <v>13000</v>
      </c>
      <c r="H386" s="71">
        <f t="shared" si="27"/>
        <v>330.07</v>
      </c>
    </row>
    <row r="387" spans="1:8" s="2" customFormat="1" ht="46">
      <c r="A387" s="20" t="s">
        <v>265</v>
      </c>
      <c r="B387" s="20" t="s">
        <v>254</v>
      </c>
      <c r="C387" s="10" t="s">
        <v>467</v>
      </c>
      <c r="D387" s="20"/>
      <c r="E387" s="48" t="s">
        <v>167</v>
      </c>
      <c r="F387" s="71">
        <f>F388</f>
        <v>3969.5880000000002</v>
      </c>
      <c r="G387" s="71">
        <f t="shared" si="27"/>
        <v>13000</v>
      </c>
      <c r="H387" s="71">
        <f t="shared" si="27"/>
        <v>330.07</v>
      </c>
    </row>
    <row r="388" spans="1:8" s="2" customFormat="1" ht="46">
      <c r="A388" s="20" t="s">
        <v>265</v>
      </c>
      <c r="B388" s="20" t="s">
        <v>254</v>
      </c>
      <c r="C388" s="10" t="s">
        <v>467</v>
      </c>
      <c r="D388" s="29" t="s">
        <v>296</v>
      </c>
      <c r="E388" s="49" t="s">
        <v>297</v>
      </c>
      <c r="F388" s="71">
        <f>F389</f>
        <v>3969.5880000000002</v>
      </c>
      <c r="G388" s="71">
        <f t="shared" si="27"/>
        <v>13000</v>
      </c>
      <c r="H388" s="71">
        <f t="shared" si="27"/>
        <v>330.07</v>
      </c>
    </row>
    <row r="389" spans="1:8" s="2" customFormat="1" ht="23">
      <c r="A389" s="20" t="s">
        <v>265</v>
      </c>
      <c r="B389" s="20" t="s">
        <v>254</v>
      </c>
      <c r="C389" s="10" t="s">
        <v>467</v>
      </c>
      <c r="D389" s="20">
        <v>612</v>
      </c>
      <c r="E389" s="48" t="s">
        <v>545</v>
      </c>
      <c r="F389" s="71">
        <v>3969.5880000000002</v>
      </c>
      <c r="G389" s="71">
        <v>13000</v>
      </c>
      <c r="H389" s="71">
        <v>330.07</v>
      </c>
    </row>
    <row r="390" spans="1:8" s="2" customFormat="1" ht="34.5">
      <c r="A390" s="20" t="s">
        <v>265</v>
      </c>
      <c r="B390" s="20" t="s">
        <v>254</v>
      </c>
      <c r="C390" s="10" t="s">
        <v>630</v>
      </c>
      <c r="D390" s="20"/>
      <c r="E390" s="48" t="s">
        <v>629</v>
      </c>
      <c r="F390" s="71">
        <f>F391</f>
        <v>36.6</v>
      </c>
      <c r="G390" s="71"/>
      <c r="H390" s="71"/>
    </row>
    <row r="391" spans="1:8" s="2" customFormat="1" ht="46">
      <c r="A391" s="20" t="s">
        <v>265</v>
      </c>
      <c r="B391" s="20" t="s">
        <v>254</v>
      </c>
      <c r="C391" s="10" t="s">
        <v>630</v>
      </c>
      <c r="D391" s="29" t="s">
        <v>296</v>
      </c>
      <c r="E391" s="49" t="s">
        <v>297</v>
      </c>
      <c r="F391" s="71">
        <f>F392</f>
        <v>36.6</v>
      </c>
      <c r="G391" s="71"/>
      <c r="H391" s="71"/>
    </row>
    <row r="392" spans="1:8" s="2" customFormat="1" ht="23">
      <c r="A392" s="20" t="s">
        <v>265</v>
      </c>
      <c r="B392" s="20" t="s">
        <v>254</v>
      </c>
      <c r="C392" s="10" t="s">
        <v>630</v>
      </c>
      <c r="D392" s="20">
        <v>612</v>
      </c>
      <c r="E392" s="48" t="s">
        <v>545</v>
      </c>
      <c r="F392" s="71">
        <v>36.6</v>
      </c>
      <c r="G392" s="71"/>
      <c r="H392" s="71"/>
    </row>
    <row r="393" spans="1:8" s="2" customFormat="1" ht="46">
      <c r="A393" s="20" t="s">
        <v>265</v>
      </c>
      <c r="B393" s="20" t="s">
        <v>254</v>
      </c>
      <c r="C393" s="10" t="s">
        <v>648</v>
      </c>
      <c r="D393" s="20"/>
      <c r="E393" s="48" t="s">
        <v>645</v>
      </c>
      <c r="F393" s="71">
        <f>F394</f>
        <v>40</v>
      </c>
      <c r="G393" s="71"/>
      <c r="H393" s="71"/>
    </row>
    <row r="394" spans="1:8" s="2" customFormat="1" ht="46">
      <c r="A394" s="20" t="s">
        <v>265</v>
      </c>
      <c r="B394" s="20" t="s">
        <v>254</v>
      </c>
      <c r="C394" s="10" t="s">
        <v>648</v>
      </c>
      <c r="D394" s="29" t="s">
        <v>296</v>
      </c>
      <c r="E394" s="49" t="s">
        <v>297</v>
      </c>
      <c r="F394" s="71">
        <f>F395</f>
        <v>40</v>
      </c>
      <c r="G394" s="71"/>
      <c r="H394" s="71"/>
    </row>
    <row r="395" spans="1:8" s="2" customFormat="1" ht="23">
      <c r="A395" s="20" t="s">
        <v>265</v>
      </c>
      <c r="B395" s="20" t="s">
        <v>254</v>
      </c>
      <c r="C395" s="10" t="s">
        <v>648</v>
      </c>
      <c r="D395" s="20">
        <v>612</v>
      </c>
      <c r="E395" s="48" t="s">
        <v>545</v>
      </c>
      <c r="F395" s="71">
        <v>40</v>
      </c>
      <c r="G395" s="71"/>
      <c r="H395" s="71"/>
    </row>
    <row r="396" spans="1:8" s="2" customFormat="1" ht="34.5">
      <c r="A396" s="20" t="s">
        <v>265</v>
      </c>
      <c r="B396" s="20" t="s">
        <v>254</v>
      </c>
      <c r="C396" s="10" t="s">
        <v>399</v>
      </c>
      <c r="D396" s="20"/>
      <c r="E396" s="48" t="s">
        <v>330</v>
      </c>
      <c r="F396" s="71">
        <f>F397</f>
        <v>1320</v>
      </c>
      <c r="G396" s="71">
        <f>G397</f>
        <v>0</v>
      </c>
      <c r="H396" s="71"/>
    </row>
    <row r="397" spans="1:8" s="2" customFormat="1" ht="46">
      <c r="A397" s="20" t="s">
        <v>265</v>
      </c>
      <c r="B397" s="20" t="s">
        <v>254</v>
      </c>
      <c r="C397" s="33" t="s">
        <v>405</v>
      </c>
      <c r="D397" s="20"/>
      <c r="E397" s="34" t="s">
        <v>331</v>
      </c>
      <c r="F397" s="71">
        <f>F398</f>
        <v>1320</v>
      </c>
      <c r="G397" s="71">
        <f t="shared" ref="G397:H400" si="28">G398</f>
        <v>0</v>
      </c>
      <c r="H397" s="71">
        <f t="shared" si="28"/>
        <v>0</v>
      </c>
    </row>
    <row r="398" spans="1:8" s="2" customFormat="1" ht="34.5">
      <c r="A398" s="20" t="s">
        <v>265</v>
      </c>
      <c r="B398" s="20" t="s">
        <v>254</v>
      </c>
      <c r="C398" s="10" t="s">
        <v>406</v>
      </c>
      <c r="D398" s="20"/>
      <c r="E398" s="48" t="s">
        <v>332</v>
      </c>
      <c r="F398" s="71">
        <f>F399+F402</f>
        <v>1320</v>
      </c>
      <c r="G398" s="71">
        <f>G399</f>
        <v>0</v>
      </c>
      <c r="H398" s="71">
        <f>H399</f>
        <v>0</v>
      </c>
    </row>
    <row r="399" spans="1:8" s="2" customFormat="1" ht="34.5">
      <c r="A399" s="20" t="s">
        <v>265</v>
      </c>
      <c r="B399" s="20" t="s">
        <v>254</v>
      </c>
      <c r="C399" s="10" t="s">
        <v>468</v>
      </c>
      <c r="D399" s="20"/>
      <c r="E399" s="48" t="s">
        <v>308</v>
      </c>
      <c r="F399" s="71">
        <f>F400</f>
        <v>1230</v>
      </c>
      <c r="G399" s="71">
        <f t="shared" si="28"/>
        <v>0</v>
      </c>
      <c r="H399" s="71">
        <f t="shared" si="28"/>
        <v>0</v>
      </c>
    </row>
    <row r="400" spans="1:8" s="2" customFormat="1" ht="46">
      <c r="A400" s="20" t="s">
        <v>265</v>
      </c>
      <c r="B400" s="20" t="s">
        <v>254</v>
      </c>
      <c r="C400" s="10" t="s">
        <v>468</v>
      </c>
      <c r="D400" s="29" t="s">
        <v>296</v>
      </c>
      <c r="E400" s="49" t="s">
        <v>297</v>
      </c>
      <c r="F400" s="71">
        <f>F401</f>
        <v>1230</v>
      </c>
      <c r="G400" s="71">
        <f t="shared" si="28"/>
        <v>0</v>
      </c>
      <c r="H400" s="71">
        <f t="shared" si="28"/>
        <v>0</v>
      </c>
    </row>
    <row r="401" spans="1:10" s="2" customFormat="1" ht="23">
      <c r="A401" s="20" t="s">
        <v>265</v>
      </c>
      <c r="B401" s="20" t="s">
        <v>254</v>
      </c>
      <c r="C401" s="10" t="s">
        <v>468</v>
      </c>
      <c r="D401" s="20">
        <v>612</v>
      </c>
      <c r="E401" s="48" t="s">
        <v>545</v>
      </c>
      <c r="F401" s="71">
        <v>1230</v>
      </c>
      <c r="G401" s="71"/>
      <c r="H401" s="71"/>
    </row>
    <row r="402" spans="1:10" s="2" customFormat="1" ht="34.5">
      <c r="A402" s="20" t="s">
        <v>265</v>
      </c>
      <c r="B402" s="20" t="s">
        <v>254</v>
      </c>
      <c r="C402" s="10" t="s">
        <v>469</v>
      </c>
      <c r="D402" s="20"/>
      <c r="E402" s="48" t="s">
        <v>251</v>
      </c>
      <c r="F402" s="71">
        <f>F403</f>
        <v>90</v>
      </c>
      <c r="G402" s="71"/>
      <c r="H402" s="71"/>
    </row>
    <row r="403" spans="1:10" s="2" customFormat="1" ht="46">
      <c r="A403" s="20" t="s">
        <v>265</v>
      </c>
      <c r="B403" s="20" t="s">
        <v>254</v>
      </c>
      <c r="C403" s="10" t="s">
        <v>469</v>
      </c>
      <c r="D403" s="29" t="s">
        <v>296</v>
      </c>
      <c r="E403" s="49" t="s">
        <v>297</v>
      </c>
      <c r="F403" s="71">
        <f>F404</f>
        <v>90</v>
      </c>
      <c r="G403" s="71"/>
      <c r="H403" s="71"/>
    </row>
    <row r="404" spans="1:10" s="2" customFormat="1" ht="23">
      <c r="A404" s="20" t="s">
        <v>265</v>
      </c>
      <c r="B404" s="20" t="s">
        <v>254</v>
      </c>
      <c r="C404" s="10" t="s">
        <v>469</v>
      </c>
      <c r="D404" s="20">
        <v>612</v>
      </c>
      <c r="E404" s="48" t="s">
        <v>545</v>
      </c>
      <c r="F404" s="71">
        <v>90</v>
      </c>
      <c r="G404" s="71"/>
      <c r="H404" s="71"/>
    </row>
    <row r="405" spans="1:10" s="2" customFormat="1" ht="12.5">
      <c r="A405" s="23" t="s">
        <v>265</v>
      </c>
      <c r="B405" s="23" t="s">
        <v>294</v>
      </c>
      <c r="C405" s="10"/>
      <c r="D405" s="20"/>
      <c r="E405" s="48" t="s">
        <v>295</v>
      </c>
      <c r="F405" s="70">
        <f>F406+F481+F490</f>
        <v>553615.43900000001</v>
      </c>
      <c r="G405" s="70">
        <f>G406+G481+G490</f>
        <v>515635.9</v>
      </c>
      <c r="H405" s="70">
        <f>H406+H481+H490</f>
        <v>501383.5</v>
      </c>
      <c r="I405" s="93"/>
      <c r="J405" s="94"/>
    </row>
    <row r="406" spans="1:10" s="2" customFormat="1" ht="23">
      <c r="A406" s="20" t="s">
        <v>265</v>
      </c>
      <c r="B406" s="20" t="s">
        <v>294</v>
      </c>
      <c r="C406" s="10" t="s">
        <v>138</v>
      </c>
      <c r="D406" s="20"/>
      <c r="E406" s="48" t="s">
        <v>111</v>
      </c>
      <c r="F406" s="74">
        <f>F407</f>
        <v>550585.84900000005</v>
      </c>
      <c r="G406" s="74">
        <f>G407</f>
        <v>514545.9</v>
      </c>
      <c r="H406" s="74">
        <f>H407</f>
        <v>500293.5</v>
      </c>
    </row>
    <row r="407" spans="1:10" s="2" customFormat="1" ht="23">
      <c r="A407" s="20" t="s">
        <v>265</v>
      </c>
      <c r="B407" s="20" t="s">
        <v>294</v>
      </c>
      <c r="C407" s="10" t="s">
        <v>141</v>
      </c>
      <c r="D407" s="20"/>
      <c r="E407" s="48" t="s">
        <v>169</v>
      </c>
      <c r="F407" s="74">
        <f>F408+F451+F465+F458</f>
        <v>550585.84900000005</v>
      </c>
      <c r="G407" s="74">
        <f>G408+G451+G465</f>
        <v>514545.9</v>
      </c>
      <c r="H407" s="74">
        <f>H408+H451+H465</f>
        <v>500293.5</v>
      </c>
    </row>
    <row r="408" spans="1:10" s="2" customFormat="1" ht="57.5">
      <c r="A408" s="20" t="s">
        <v>265</v>
      </c>
      <c r="B408" s="20" t="s">
        <v>294</v>
      </c>
      <c r="C408" s="10" t="s">
        <v>142</v>
      </c>
      <c r="D408" s="20"/>
      <c r="E408" s="48" t="s">
        <v>171</v>
      </c>
      <c r="F408" s="74">
        <f>F409+F412+F415+F442+F439+F436+F445+F433+F430+F427+F424+F418+F421+F448</f>
        <v>521469.24900000001</v>
      </c>
      <c r="G408" s="74">
        <f>G409+G412+G415+G442+G439+G436+G445</f>
        <v>496262.9</v>
      </c>
      <c r="H408" s="74">
        <f>H409+H412+H415+H442+H439+H436+H445</f>
        <v>482010.5</v>
      </c>
    </row>
    <row r="409" spans="1:10" s="2" customFormat="1" ht="80.5">
      <c r="A409" s="20" t="s">
        <v>265</v>
      </c>
      <c r="B409" s="20" t="s">
        <v>294</v>
      </c>
      <c r="C409" s="33" t="s">
        <v>470</v>
      </c>
      <c r="D409" s="34"/>
      <c r="E409" s="46" t="s">
        <v>170</v>
      </c>
      <c r="F409" s="74">
        <f t="shared" ref="F409:H410" si="29">F410</f>
        <v>406434</v>
      </c>
      <c r="G409" s="74">
        <f t="shared" si="29"/>
        <v>404833.5</v>
      </c>
      <c r="H409" s="74">
        <f t="shared" si="29"/>
        <v>404833.5</v>
      </c>
    </row>
    <row r="410" spans="1:10" s="2" customFormat="1" ht="46">
      <c r="A410" s="20" t="s">
        <v>265</v>
      </c>
      <c r="B410" s="20" t="s">
        <v>294</v>
      </c>
      <c r="C410" s="33" t="s">
        <v>470</v>
      </c>
      <c r="D410" s="29" t="s">
        <v>296</v>
      </c>
      <c r="E410" s="49" t="s">
        <v>297</v>
      </c>
      <c r="F410" s="74">
        <f t="shared" si="29"/>
        <v>406434</v>
      </c>
      <c r="G410" s="74">
        <f t="shared" si="29"/>
        <v>404833.5</v>
      </c>
      <c r="H410" s="74">
        <f t="shared" si="29"/>
        <v>404833.5</v>
      </c>
    </row>
    <row r="411" spans="1:10" s="2" customFormat="1" ht="57.5">
      <c r="A411" s="20" t="s">
        <v>265</v>
      </c>
      <c r="B411" s="20" t="s">
        <v>294</v>
      </c>
      <c r="C411" s="33" t="s">
        <v>470</v>
      </c>
      <c r="D411" s="20" t="s">
        <v>398</v>
      </c>
      <c r="E411" s="48" t="s">
        <v>636</v>
      </c>
      <c r="F411" s="74">
        <v>406434</v>
      </c>
      <c r="G411" s="74">
        <v>404833.5</v>
      </c>
      <c r="H411" s="74">
        <v>404833.5</v>
      </c>
    </row>
    <row r="412" spans="1:10" s="2" customFormat="1" ht="23">
      <c r="A412" s="20" t="s">
        <v>265</v>
      </c>
      <c r="B412" s="20" t="s">
        <v>294</v>
      </c>
      <c r="C412" s="10" t="s">
        <v>471</v>
      </c>
      <c r="D412" s="20"/>
      <c r="E412" s="48" t="s">
        <v>546</v>
      </c>
      <c r="F412" s="74">
        <f t="shared" ref="F412:H413" si="30">F413</f>
        <v>80457.451000000001</v>
      </c>
      <c r="G412" s="74">
        <f t="shared" si="30"/>
        <v>77177</v>
      </c>
      <c r="H412" s="74">
        <f t="shared" si="30"/>
        <v>77177</v>
      </c>
    </row>
    <row r="413" spans="1:10" s="2" customFormat="1" ht="46">
      <c r="A413" s="20" t="s">
        <v>265</v>
      </c>
      <c r="B413" s="20" t="s">
        <v>294</v>
      </c>
      <c r="C413" s="10" t="s">
        <v>471</v>
      </c>
      <c r="D413" s="29" t="s">
        <v>296</v>
      </c>
      <c r="E413" s="49" t="s">
        <v>297</v>
      </c>
      <c r="F413" s="74">
        <f t="shared" si="30"/>
        <v>80457.451000000001</v>
      </c>
      <c r="G413" s="74">
        <f t="shared" si="30"/>
        <v>77177</v>
      </c>
      <c r="H413" s="74">
        <f t="shared" si="30"/>
        <v>77177</v>
      </c>
    </row>
    <row r="414" spans="1:10" s="2" customFormat="1" ht="57.5">
      <c r="A414" s="20" t="s">
        <v>265</v>
      </c>
      <c r="B414" s="20" t="s">
        <v>294</v>
      </c>
      <c r="C414" s="10" t="s">
        <v>471</v>
      </c>
      <c r="D414" s="20" t="s">
        <v>398</v>
      </c>
      <c r="E414" s="48" t="s">
        <v>636</v>
      </c>
      <c r="F414" s="74">
        <v>80457.451000000001</v>
      </c>
      <c r="G414" s="74">
        <v>77177</v>
      </c>
      <c r="H414" s="74">
        <v>77177</v>
      </c>
    </row>
    <row r="415" spans="1:10" s="2" customFormat="1" ht="34.5">
      <c r="A415" s="20" t="s">
        <v>265</v>
      </c>
      <c r="B415" s="20" t="s">
        <v>294</v>
      </c>
      <c r="C415" s="10" t="s">
        <v>472</v>
      </c>
      <c r="D415" s="20"/>
      <c r="E415" s="48" t="s">
        <v>71</v>
      </c>
      <c r="F415" s="74">
        <f>F416</f>
        <v>22257.266</v>
      </c>
      <c r="G415" s="74">
        <f t="shared" ref="F415:H416" si="31">G416</f>
        <v>14252.4</v>
      </c>
      <c r="H415" s="74">
        <f t="shared" si="31"/>
        <v>0</v>
      </c>
    </row>
    <row r="416" spans="1:10" s="2" customFormat="1" ht="46">
      <c r="A416" s="20" t="s">
        <v>265</v>
      </c>
      <c r="B416" s="20" t="s">
        <v>294</v>
      </c>
      <c r="C416" s="10" t="s">
        <v>472</v>
      </c>
      <c r="D416" s="29" t="s">
        <v>296</v>
      </c>
      <c r="E416" s="49" t="s">
        <v>297</v>
      </c>
      <c r="F416" s="74">
        <f t="shared" si="31"/>
        <v>22257.266</v>
      </c>
      <c r="G416" s="74">
        <f t="shared" si="31"/>
        <v>14252.4</v>
      </c>
      <c r="H416" s="74">
        <f t="shared" si="31"/>
        <v>0</v>
      </c>
    </row>
    <row r="417" spans="1:9" s="2" customFormat="1" ht="23">
      <c r="A417" s="20" t="s">
        <v>265</v>
      </c>
      <c r="B417" s="20" t="s">
        <v>294</v>
      </c>
      <c r="C417" s="10" t="s">
        <v>472</v>
      </c>
      <c r="D417" s="20">
        <v>612</v>
      </c>
      <c r="E417" s="48" t="s">
        <v>545</v>
      </c>
      <c r="F417" s="74">
        <v>22257.266</v>
      </c>
      <c r="G417" s="74">
        <v>14252.4</v>
      </c>
      <c r="H417" s="74"/>
    </row>
    <row r="418" spans="1:9" s="2" customFormat="1" ht="57.5">
      <c r="A418" s="20" t="s">
        <v>265</v>
      </c>
      <c r="B418" s="20" t="s">
        <v>294</v>
      </c>
      <c r="C418" s="10" t="s">
        <v>626</v>
      </c>
      <c r="D418" s="20"/>
      <c r="E418" s="48" t="s">
        <v>625</v>
      </c>
      <c r="F418" s="74">
        <f>F419</f>
        <v>939</v>
      </c>
      <c r="G418" s="74"/>
      <c r="H418" s="74"/>
    </row>
    <row r="419" spans="1:9" s="2" customFormat="1" ht="46">
      <c r="A419" s="20" t="s">
        <v>265</v>
      </c>
      <c r="B419" s="20" t="s">
        <v>294</v>
      </c>
      <c r="C419" s="10" t="s">
        <v>626</v>
      </c>
      <c r="D419" s="29" t="s">
        <v>296</v>
      </c>
      <c r="E419" s="49" t="s">
        <v>297</v>
      </c>
      <c r="F419" s="74">
        <f>F420</f>
        <v>939</v>
      </c>
      <c r="G419" s="74"/>
      <c r="H419" s="74"/>
    </row>
    <row r="420" spans="1:9" s="2" customFormat="1" ht="57.5">
      <c r="A420" s="20" t="s">
        <v>265</v>
      </c>
      <c r="B420" s="20" t="s">
        <v>294</v>
      </c>
      <c r="C420" s="10" t="s">
        <v>626</v>
      </c>
      <c r="D420" s="20" t="s">
        <v>398</v>
      </c>
      <c r="E420" s="48" t="s">
        <v>636</v>
      </c>
      <c r="F420" s="74">
        <v>939</v>
      </c>
      <c r="G420" s="74"/>
      <c r="H420" s="74"/>
    </row>
    <row r="421" spans="1:9" s="2" customFormat="1" ht="57.5">
      <c r="A421" s="20" t="s">
        <v>265</v>
      </c>
      <c r="B421" s="20" t="s">
        <v>294</v>
      </c>
      <c r="C421" s="10" t="s">
        <v>628</v>
      </c>
      <c r="D421" s="20"/>
      <c r="E421" s="48" t="s">
        <v>627</v>
      </c>
      <c r="F421" s="74">
        <f>F422</f>
        <v>93.9</v>
      </c>
      <c r="G421" s="74"/>
      <c r="H421" s="74"/>
      <c r="I421" s="7"/>
    </row>
    <row r="422" spans="1:9" s="2" customFormat="1" ht="46">
      <c r="A422" s="20" t="s">
        <v>265</v>
      </c>
      <c r="B422" s="20" t="s">
        <v>294</v>
      </c>
      <c r="C422" s="10" t="s">
        <v>628</v>
      </c>
      <c r="D422" s="29" t="s">
        <v>296</v>
      </c>
      <c r="E422" s="49" t="s">
        <v>297</v>
      </c>
      <c r="F422" s="74">
        <f>F423</f>
        <v>93.9</v>
      </c>
      <c r="G422" s="74"/>
      <c r="H422" s="74"/>
    </row>
    <row r="423" spans="1:9" s="2" customFormat="1" ht="57.5">
      <c r="A423" s="20" t="s">
        <v>265</v>
      </c>
      <c r="B423" s="20" t="s">
        <v>294</v>
      </c>
      <c r="C423" s="10" t="s">
        <v>628</v>
      </c>
      <c r="D423" s="20" t="s">
        <v>398</v>
      </c>
      <c r="E423" s="48" t="s">
        <v>636</v>
      </c>
      <c r="F423" s="74">
        <v>93.9</v>
      </c>
      <c r="G423" s="74"/>
      <c r="H423" s="74"/>
    </row>
    <row r="424" spans="1:9" s="2" customFormat="1" ht="69">
      <c r="A424" s="20" t="s">
        <v>265</v>
      </c>
      <c r="B424" s="20" t="s">
        <v>294</v>
      </c>
      <c r="C424" s="10" t="s">
        <v>617</v>
      </c>
      <c r="D424" s="20"/>
      <c r="E424" s="48" t="s">
        <v>616</v>
      </c>
      <c r="F424" s="74">
        <f>F425</f>
        <v>3154.6</v>
      </c>
      <c r="G424" s="74"/>
      <c r="H424" s="74"/>
    </row>
    <row r="425" spans="1:9" s="2" customFormat="1" ht="46">
      <c r="A425" s="20" t="s">
        <v>265</v>
      </c>
      <c r="B425" s="20" t="s">
        <v>294</v>
      </c>
      <c r="C425" s="10" t="s">
        <v>617</v>
      </c>
      <c r="D425" s="29" t="s">
        <v>296</v>
      </c>
      <c r="E425" s="49" t="s">
        <v>297</v>
      </c>
      <c r="F425" s="74">
        <f>F426</f>
        <v>3154.6</v>
      </c>
      <c r="G425" s="74"/>
      <c r="H425" s="74"/>
    </row>
    <row r="426" spans="1:9" ht="23">
      <c r="A426" s="20" t="s">
        <v>265</v>
      </c>
      <c r="B426" s="20" t="s">
        <v>294</v>
      </c>
      <c r="C426" s="10" t="s">
        <v>617</v>
      </c>
      <c r="D426" s="20">
        <v>612</v>
      </c>
      <c r="E426" s="48" t="s">
        <v>545</v>
      </c>
      <c r="F426" s="74">
        <v>3154.6</v>
      </c>
      <c r="G426" s="74"/>
      <c r="H426" s="74"/>
    </row>
    <row r="427" spans="1:9" ht="69">
      <c r="A427" s="20" t="s">
        <v>265</v>
      </c>
      <c r="B427" s="20" t="s">
        <v>294</v>
      </c>
      <c r="C427" s="20" t="s">
        <v>619</v>
      </c>
      <c r="D427" s="20"/>
      <c r="E427" s="48" t="s">
        <v>618</v>
      </c>
      <c r="F427" s="74">
        <f>F428</f>
        <v>788.63900000000001</v>
      </c>
      <c r="G427" s="74"/>
      <c r="H427" s="74"/>
    </row>
    <row r="428" spans="1:9" ht="46">
      <c r="A428" s="20" t="s">
        <v>265</v>
      </c>
      <c r="B428" s="20" t="s">
        <v>294</v>
      </c>
      <c r="C428" s="20" t="s">
        <v>619</v>
      </c>
      <c r="D428" s="29" t="s">
        <v>296</v>
      </c>
      <c r="E428" s="49" t="s">
        <v>297</v>
      </c>
      <c r="F428" s="74">
        <f>F429</f>
        <v>788.63900000000001</v>
      </c>
      <c r="G428" s="74"/>
      <c r="H428" s="74"/>
    </row>
    <row r="429" spans="1:9" ht="23">
      <c r="A429" s="20" t="s">
        <v>265</v>
      </c>
      <c r="B429" s="20" t="s">
        <v>294</v>
      </c>
      <c r="C429" s="20" t="s">
        <v>619</v>
      </c>
      <c r="D429" s="20">
        <v>612</v>
      </c>
      <c r="E429" s="48" t="s">
        <v>545</v>
      </c>
      <c r="F429" s="74">
        <v>788.63900000000001</v>
      </c>
      <c r="G429" s="74"/>
      <c r="H429" s="74"/>
    </row>
    <row r="430" spans="1:9" ht="46">
      <c r="A430" s="20" t="s">
        <v>265</v>
      </c>
      <c r="B430" s="20" t="s">
        <v>294</v>
      </c>
      <c r="C430" s="10" t="s">
        <v>622</v>
      </c>
      <c r="D430" s="20"/>
      <c r="E430" s="48" t="s">
        <v>621</v>
      </c>
      <c r="F430" s="74">
        <f>F431</f>
        <v>920.8</v>
      </c>
      <c r="G430" s="74"/>
      <c r="H430" s="74"/>
    </row>
    <row r="431" spans="1:9" ht="46">
      <c r="A431" s="20" t="s">
        <v>265</v>
      </c>
      <c r="B431" s="20" t="s">
        <v>294</v>
      </c>
      <c r="C431" s="10" t="s">
        <v>622</v>
      </c>
      <c r="D431" s="29" t="s">
        <v>296</v>
      </c>
      <c r="E431" s="49" t="s">
        <v>297</v>
      </c>
      <c r="F431" s="74">
        <f>F432</f>
        <v>920.8</v>
      </c>
      <c r="G431" s="74"/>
      <c r="H431" s="74"/>
    </row>
    <row r="432" spans="1:9" ht="23">
      <c r="A432" s="20" t="s">
        <v>265</v>
      </c>
      <c r="B432" s="20" t="s">
        <v>294</v>
      </c>
      <c r="C432" s="10" t="s">
        <v>622</v>
      </c>
      <c r="D432" s="20">
        <v>612</v>
      </c>
      <c r="E432" s="48" t="s">
        <v>545</v>
      </c>
      <c r="F432" s="74">
        <v>920.8</v>
      </c>
      <c r="G432" s="74"/>
      <c r="H432" s="74"/>
    </row>
    <row r="433" spans="1:8" ht="46">
      <c r="A433" s="20" t="s">
        <v>265</v>
      </c>
      <c r="B433" s="20" t="s">
        <v>294</v>
      </c>
      <c r="C433" s="10" t="s">
        <v>623</v>
      </c>
      <c r="D433" s="20"/>
      <c r="E433" s="48" t="s">
        <v>624</v>
      </c>
      <c r="F433" s="74">
        <f>F434</f>
        <v>602.70000000000005</v>
      </c>
      <c r="G433" s="74"/>
      <c r="H433" s="74"/>
    </row>
    <row r="434" spans="1:8" ht="46">
      <c r="A434" s="20" t="s">
        <v>265</v>
      </c>
      <c r="B434" s="20" t="s">
        <v>294</v>
      </c>
      <c r="C434" s="10" t="s">
        <v>623</v>
      </c>
      <c r="D434" s="29" t="s">
        <v>296</v>
      </c>
      <c r="E434" s="49" t="s">
        <v>297</v>
      </c>
      <c r="F434" s="74">
        <f>F435</f>
        <v>602.70000000000005</v>
      </c>
      <c r="G434" s="74"/>
      <c r="H434" s="74"/>
    </row>
    <row r="435" spans="1:8" ht="23">
      <c r="A435" s="20" t="s">
        <v>265</v>
      </c>
      <c r="B435" s="20" t="s">
        <v>294</v>
      </c>
      <c r="C435" s="10" t="s">
        <v>623</v>
      </c>
      <c r="D435" s="20">
        <v>612</v>
      </c>
      <c r="E435" s="48" t="s">
        <v>545</v>
      </c>
      <c r="F435" s="74">
        <v>602.70000000000005</v>
      </c>
      <c r="G435" s="74"/>
      <c r="H435" s="74"/>
    </row>
    <row r="436" spans="1:8" ht="34.5">
      <c r="A436" s="20" t="s">
        <v>265</v>
      </c>
      <c r="B436" s="20" t="s">
        <v>294</v>
      </c>
      <c r="C436" s="10" t="s">
        <v>575</v>
      </c>
      <c r="D436" s="20"/>
      <c r="E436" s="48" t="s">
        <v>576</v>
      </c>
      <c r="F436" s="74">
        <f>F437</f>
        <v>3404.8119999999999</v>
      </c>
      <c r="G436" s="74"/>
      <c r="H436" s="74"/>
    </row>
    <row r="437" spans="1:8" ht="46">
      <c r="A437" s="20" t="s">
        <v>265</v>
      </c>
      <c r="B437" s="20" t="s">
        <v>294</v>
      </c>
      <c r="C437" s="10" t="s">
        <v>575</v>
      </c>
      <c r="D437" s="29" t="s">
        <v>296</v>
      </c>
      <c r="E437" s="49" t="s">
        <v>297</v>
      </c>
      <c r="F437" s="74">
        <f>F438</f>
        <v>3404.8119999999999</v>
      </c>
      <c r="G437" s="74"/>
      <c r="H437" s="74"/>
    </row>
    <row r="438" spans="1:8" ht="57.5">
      <c r="A438" s="20" t="s">
        <v>265</v>
      </c>
      <c r="B438" s="20" t="s">
        <v>294</v>
      </c>
      <c r="C438" s="10" t="s">
        <v>575</v>
      </c>
      <c r="D438" s="20" t="s">
        <v>398</v>
      </c>
      <c r="E438" s="48" t="s">
        <v>636</v>
      </c>
      <c r="F438" s="74">
        <v>3404.8119999999999</v>
      </c>
      <c r="G438" s="74"/>
      <c r="H438" s="74"/>
    </row>
    <row r="439" spans="1:8" ht="34.5">
      <c r="A439" s="20" t="s">
        <v>265</v>
      </c>
      <c r="B439" s="20" t="s">
        <v>294</v>
      </c>
      <c r="C439" s="10" t="s">
        <v>569</v>
      </c>
      <c r="D439" s="20"/>
      <c r="E439" s="48" t="s">
        <v>570</v>
      </c>
      <c r="F439" s="74">
        <f>F440</f>
        <v>1236.088</v>
      </c>
      <c r="G439" s="74"/>
      <c r="H439" s="74"/>
    </row>
    <row r="440" spans="1:8" ht="46">
      <c r="A440" s="20" t="s">
        <v>265</v>
      </c>
      <c r="B440" s="20" t="s">
        <v>294</v>
      </c>
      <c r="C440" s="10" t="s">
        <v>569</v>
      </c>
      <c r="D440" s="29" t="s">
        <v>296</v>
      </c>
      <c r="E440" s="49" t="s">
        <v>297</v>
      </c>
      <c r="F440" s="74">
        <f>F441</f>
        <v>1236.088</v>
      </c>
      <c r="G440" s="74"/>
      <c r="H440" s="74"/>
    </row>
    <row r="441" spans="1:8" ht="23">
      <c r="A441" s="20" t="s">
        <v>265</v>
      </c>
      <c r="B441" s="20" t="s">
        <v>294</v>
      </c>
      <c r="C441" s="10" t="s">
        <v>569</v>
      </c>
      <c r="D441" s="20">
        <v>612</v>
      </c>
      <c r="E441" s="48" t="s">
        <v>545</v>
      </c>
      <c r="F441" s="74">
        <v>1236.088</v>
      </c>
      <c r="G441" s="74"/>
      <c r="H441" s="74"/>
    </row>
    <row r="442" spans="1:8" ht="34.5">
      <c r="A442" s="20" t="s">
        <v>265</v>
      </c>
      <c r="B442" s="20" t="s">
        <v>294</v>
      </c>
      <c r="C442" s="10" t="s">
        <v>579</v>
      </c>
      <c r="D442" s="20"/>
      <c r="E442" s="48" t="s">
        <v>580</v>
      </c>
      <c r="F442" s="74">
        <f>F443</f>
        <v>750</v>
      </c>
      <c r="G442" s="74"/>
      <c r="H442" s="74"/>
    </row>
    <row r="443" spans="1:8" ht="46">
      <c r="A443" s="20" t="s">
        <v>265</v>
      </c>
      <c r="B443" s="20" t="s">
        <v>294</v>
      </c>
      <c r="C443" s="10" t="s">
        <v>579</v>
      </c>
      <c r="D443" s="29" t="s">
        <v>296</v>
      </c>
      <c r="E443" s="49" t="s">
        <v>297</v>
      </c>
      <c r="F443" s="74">
        <f>F444</f>
        <v>750</v>
      </c>
      <c r="G443" s="74"/>
      <c r="H443" s="74"/>
    </row>
    <row r="444" spans="1:8" ht="23">
      <c r="A444" s="20" t="s">
        <v>265</v>
      </c>
      <c r="B444" s="20" t="s">
        <v>294</v>
      </c>
      <c r="C444" s="10" t="s">
        <v>579</v>
      </c>
      <c r="D444" s="20">
        <v>612</v>
      </c>
      <c r="E444" s="48" t="s">
        <v>545</v>
      </c>
      <c r="F444" s="74">
        <v>750</v>
      </c>
      <c r="G444" s="74"/>
      <c r="H444" s="74"/>
    </row>
    <row r="445" spans="1:8" ht="34.5">
      <c r="A445" s="20" t="s">
        <v>265</v>
      </c>
      <c r="B445" s="20" t="s">
        <v>294</v>
      </c>
      <c r="C445" s="10" t="s">
        <v>581</v>
      </c>
      <c r="D445" s="20"/>
      <c r="E445" s="48" t="s">
        <v>582</v>
      </c>
      <c r="F445" s="74">
        <f>F446</f>
        <v>119.99299999999999</v>
      </c>
      <c r="G445" s="74"/>
      <c r="H445" s="74"/>
    </row>
    <row r="446" spans="1:8" ht="46">
      <c r="A446" s="20" t="s">
        <v>265</v>
      </c>
      <c r="B446" s="20" t="s">
        <v>294</v>
      </c>
      <c r="C446" s="10" t="s">
        <v>581</v>
      </c>
      <c r="D446" s="29" t="s">
        <v>296</v>
      </c>
      <c r="E446" s="49" t="s">
        <v>297</v>
      </c>
      <c r="F446" s="74">
        <f>F447</f>
        <v>119.99299999999999</v>
      </c>
      <c r="G446" s="74"/>
      <c r="H446" s="74"/>
    </row>
    <row r="447" spans="1:8" ht="23">
      <c r="A447" s="20" t="s">
        <v>265</v>
      </c>
      <c r="B447" s="20" t="s">
        <v>294</v>
      </c>
      <c r="C447" s="10" t="s">
        <v>581</v>
      </c>
      <c r="D447" s="20">
        <v>612</v>
      </c>
      <c r="E447" s="48" t="s">
        <v>545</v>
      </c>
      <c r="F447" s="74">
        <v>119.99299999999999</v>
      </c>
      <c r="G447" s="74"/>
      <c r="H447" s="74"/>
    </row>
    <row r="448" spans="1:8" ht="46">
      <c r="A448" s="20" t="s">
        <v>265</v>
      </c>
      <c r="B448" s="20" t="s">
        <v>294</v>
      </c>
      <c r="C448" s="10" t="s">
        <v>649</v>
      </c>
      <c r="D448" s="20"/>
      <c r="E448" s="48" t="s">
        <v>645</v>
      </c>
      <c r="F448" s="74">
        <f>F449</f>
        <v>310</v>
      </c>
      <c r="G448" s="74"/>
      <c r="H448" s="74"/>
    </row>
    <row r="449" spans="1:8" ht="46">
      <c r="A449" s="20" t="s">
        <v>265</v>
      </c>
      <c r="B449" s="20" t="s">
        <v>294</v>
      </c>
      <c r="C449" s="10" t="s">
        <v>649</v>
      </c>
      <c r="D449" s="29" t="s">
        <v>296</v>
      </c>
      <c r="E449" s="49" t="s">
        <v>297</v>
      </c>
      <c r="F449" s="74">
        <f>F450</f>
        <v>310</v>
      </c>
      <c r="G449" s="74"/>
      <c r="H449" s="74"/>
    </row>
    <row r="450" spans="1:8" ht="23">
      <c r="A450" s="20" t="s">
        <v>265</v>
      </c>
      <c r="B450" s="20" t="s">
        <v>294</v>
      </c>
      <c r="C450" s="10" t="s">
        <v>649</v>
      </c>
      <c r="D450" s="20">
        <v>612</v>
      </c>
      <c r="E450" s="48" t="s">
        <v>545</v>
      </c>
      <c r="F450" s="74">
        <v>310</v>
      </c>
      <c r="G450" s="74"/>
      <c r="H450" s="74"/>
    </row>
    <row r="451" spans="1:8" ht="34.5">
      <c r="A451" s="20" t="s">
        <v>265</v>
      </c>
      <c r="B451" s="20" t="s">
        <v>294</v>
      </c>
      <c r="C451" s="10" t="s">
        <v>425</v>
      </c>
      <c r="D451" s="20"/>
      <c r="E451" s="48" t="s">
        <v>374</v>
      </c>
      <c r="F451" s="74">
        <f>F455+F452</f>
        <v>6978.8</v>
      </c>
      <c r="G451" s="74">
        <f>G455</f>
        <v>5078</v>
      </c>
      <c r="H451" s="74">
        <f>H455</f>
        <v>5078</v>
      </c>
    </row>
    <row r="452" spans="1:8" ht="92">
      <c r="A452" s="20" t="s">
        <v>265</v>
      </c>
      <c r="B452" s="20" t="s">
        <v>294</v>
      </c>
      <c r="C452" s="10" t="s">
        <v>73</v>
      </c>
      <c r="D452" s="20"/>
      <c r="E452" s="48" t="s">
        <v>72</v>
      </c>
      <c r="F452" s="74">
        <f>F453</f>
        <v>1900.8</v>
      </c>
      <c r="G452" s="74"/>
      <c r="H452" s="74"/>
    </row>
    <row r="453" spans="1:8" ht="46">
      <c r="A453" s="20" t="s">
        <v>265</v>
      </c>
      <c r="B453" s="20" t="s">
        <v>294</v>
      </c>
      <c r="C453" s="10" t="s">
        <v>73</v>
      </c>
      <c r="D453" s="29" t="s">
        <v>296</v>
      </c>
      <c r="E453" s="49" t="s">
        <v>297</v>
      </c>
      <c r="F453" s="74">
        <f>F454</f>
        <v>1900.8</v>
      </c>
      <c r="G453" s="74"/>
      <c r="H453" s="74"/>
    </row>
    <row r="454" spans="1:8" ht="23">
      <c r="A454" s="20" t="s">
        <v>265</v>
      </c>
      <c r="B454" s="20" t="s">
        <v>294</v>
      </c>
      <c r="C454" s="10" t="s">
        <v>73</v>
      </c>
      <c r="D454" s="20">
        <v>612</v>
      </c>
      <c r="E454" s="48" t="s">
        <v>545</v>
      </c>
      <c r="F454" s="74">
        <v>1900.8</v>
      </c>
      <c r="G454" s="74"/>
      <c r="H454" s="74"/>
    </row>
    <row r="455" spans="1:8" ht="34.5">
      <c r="A455" s="20" t="s">
        <v>265</v>
      </c>
      <c r="B455" s="20" t="s">
        <v>294</v>
      </c>
      <c r="C455" s="10" t="s">
        <v>426</v>
      </c>
      <c r="D455" s="20"/>
      <c r="E455" s="48" t="s">
        <v>90</v>
      </c>
      <c r="F455" s="74">
        <f t="shared" ref="F455:H456" si="32">F456</f>
        <v>5078</v>
      </c>
      <c r="G455" s="74">
        <f t="shared" si="32"/>
        <v>5078</v>
      </c>
      <c r="H455" s="74">
        <f t="shared" si="32"/>
        <v>5078</v>
      </c>
    </row>
    <row r="456" spans="1:8" ht="46">
      <c r="A456" s="20" t="s">
        <v>265</v>
      </c>
      <c r="B456" s="20" t="s">
        <v>294</v>
      </c>
      <c r="C456" s="10" t="s">
        <v>426</v>
      </c>
      <c r="D456" s="29" t="s">
        <v>296</v>
      </c>
      <c r="E456" s="49" t="s">
        <v>297</v>
      </c>
      <c r="F456" s="74">
        <f t="shared" si="32"/>
        <v>5078</v>
      </c>
      <c r="G456" s="74">
        <f t="shared" si="32"/>
        <v>5078</v>
      </c>
      <c r="H456" s="74">
        <f t="shared" si="32"/>
        <v>5078</v>
      </c>
    </row>
    <row r="457" spans="1:8" ht="23">
      <c r="A457" s="20" t="s">
        <v>265</v>
      </c>
      <c r="B457" s="20" t="s">
        <v>294</v>
      </c>
      <c r="C457" s="10" t="s">
        <v>426</v>
      </c>
      <c r="D457" s="20">
        <v>612</v>
      </c>
      <c r="E457" s="48" t="s">
        <v>545</v>
      </c>
      <c r="F457" s="74">
        <v>5078</v>
      </c>
      <c r="G457" s="74">
        <v>5078</v>
      </c>
      <c r="H457" s="74">
        <v>5078</v>
      </c>
    </row>
    <row r="458" spans="1:8" ht="34.5">
      <c r="A458" s="20" t="s">
        <v>265</v>
      </c>
      <c r="B458" s="20" t="s">
        <v>294</v>
      </c>
      <c r="C458" s="10" t="s">
        <v>85</v>
      </c>
      <c r="D458" s="20"/>
      <c r="E458" s="48" t="s">
        <v>80</v>
      </c>
      <c r="F458" s="74">
        <f>F459+F462</f>
        <v>322</v>
      </c>
      <c r="G458" s="74"/>
      <c r="H458" s="74"/>
    </row>
    <row r="459" spans="1:8" ht="69">
      <c r="A459" s="20" t="s">
        <v>265</v>
      </c>
      <c r="B459" s="20" t="s">
        <v>294</v>
      </c>
      <c r="C459" s="10" t="s">
        <v>81</v>
      </c>
      <c r="D459" s="20"/>
      <c r="E459" s="48" t="s">
        <v>82</v>
      </c>
      <c r="F459" s="74">
        <f>F460</f>
        <v>289.8</v>
      </c>
      <c r="G459" s="74"/>
      <c r="H459" s="74"/>
    </row>
    <row r="460" spans="1:8" ht="46">
      <c r="A460" s="20" t="s">
        <v>265</v>
      </c>
      <c r="B460" s="20" t="s">
        <v>294</v>
      </c>
      <c r="C460" s="10" t="s">
        <v>81</v>
      </c>
      <c r="D460" s="29" t="s">
        <v>296</v>
      </c>
      <c r="E460" s="49" t="s">
        <v>297</v>
      </c>
      <c r="F460" s="74">
        <f>F461</f>
        <v>289.8</v>
      </c>
      <c r="G460" s="74"/>
      <c r="H460" s="74"/>
    </row>
    <row r="461" spans="1:8" ht="23">
      <c r="A461" s="20" t="s">
        <v>265</v>
      </c>
      <c r="B461" s="20" t="s">
        <v>294</v>
      </c>
      <c r="C461" s="10" t="s">
        <v>81</v>
      </c>
      <c r="D461" s="20">
        <v>612</v>
      </c>
      <c r="E461" s="48" t="s">
        <v>545</v>
      </c>
      <c r="F461" s="74">
        <v>289.8</v>
      </c>
      <c r="G461" s="74"/>
      <c r="H461" s="74"/>
    </row>
    <row r="462" spans="1:8" ht="80.5">
      <c r="A462" s="20" t="s">
        <v>265</v>
      </c>
      <c r="B462" s="20" t="s">
        <v>294</v>
      </c>
      <c r="C462" s="10" t="s">
        <v>84</v>
      </c>
      <c r="D462" s="20"/>
      <c r="E462" s="48" t="s">
        <v>83</v>
      </c>
      <c r="F462" s="74">
        <f>F463</f>
        <v>32.200000000000003</v>
      </c>
      <c r="G462" s="74"/>
      <c r="H462" s="74"/>
    </row>
    <row r="463" spans="1:8" ht="46">
      <c r="A463" s="20" t="s">
        <v>265</v>
      </c>
      <c r="B463" s="20" t="s">
        <v>294</v>
      </c>
      <c r="C463" s="10" t="s">
        <v>84</v>
      </c>
      <c r="D463" s="29" t="s">
        <v>296</v>
      </c>
      <c r="E463" s="49" t="s">
        <v>297</v>
      </c>
      <c r="F463" s="74">
        <f>F464</f>
        <v>32.200000000000003</v>
      </c>
      <c r="G463" s="74"/>
      <c r="H463" s="74"/>
    </row>
    <row r="464" spans="1:8" ht="23">
      <c r="A464" s="20" t="s">
        <v>265</v>
      </c>
      <c r="B464" s="20" t="s">
        <v>294</v>
      </c>
      <c r="C464" s="10" t="s">
        <v>84</v>
      </c>
      <c r="D464" s="20">
        <v>612</v>
      </c>
      <c r="E464" s="48" t="s">
        <v>545</v>
      </c>
      <c r="F464" s="74">
        <v>32.200000000000003</v>
      </c>
      <c r="G464" s="74"/>
      <c r="H464" s="74"/>
    </row>
    <row r="465" spans="1:8" ht="46">
      <c r="A465" s="20" t="s">
        <v>265</v>
      </c>
      <c r="B465" s="20" t="s">
        <v>294</v>
      </c>
      <c r="C465" s="10" t="s">
        <v>143</v>
      </c>
      <c r="D465" s="20"/>
      <c r="E465" s="48" t="s">
        <v>172</v>
      </c>
      <c r="F465" s="74">
        <f>F469+F472+F475+F466+F478</f>
        <v>21815.8</v>
      </c>
      <c r="G465" s="74">
        <f>G469+G472+G475</f>
        <v>13205</v>
      </c>
      <c r="H465" s="74">
        <f>H469+H472+H475</f>
        <v>13205</v>
      </c>
    </row>
    <row r="466" spans="1:8" ht="57.5">
      <c r="A466" s="20" t="s">
        <v>265</v>
      </c>
      <c r="B466" s="20" t="s">
        <v>294</v>
      </c>
      <c r="C466" s="10" t="s">
        <v>74</v>
      </c>
      <c r="D466" s="20"/>
      <c r="E466" s="48" t="s">
        <v>75</v>
      </c>
      <c r="F466" s="74">
        <f>F467</f>
        <v>7310.8</v>
      </c>
      <c r="G466" s="74"/>
      <c r="H466" s="74"/>
    </row>
    <row r="467" spans="1:8" ht="46">
      <c r="A467" s="20" t="s">
        <v>265</v>
      </c>
      <c r="B467" s="20" t="s">
        <v>294</v>
      </c>
      <c r="C467" s="10" t="s">
        <v>74</v>
      </c>
      <c r="D467" s="29" t="s">
        <v>296</v>
      </c>
      <c r="E467" s="49" t="s">
        <v>297</v>
      </c>
      <c r="F467" s="74">
        <f>F468</f>
        <v>7310.8</v>
      </c>
      <c r="G467" s="74"/>
      <c r="H467" s="74"/>
    </row>
    <row r="468" spans="1:8" ht="57.5">
      <c r="A468" s="20" t="s">
        <v>265</v>
      </c>
      <c r="B468" s="20" t="s">
        <v>294</v>
      </c>
      <c r="C468" s="10" t="s">
        <v>74</v>
      </c>
      <c r="D468" s="20" t="s">
        <v>398</v>
      </c>
      <c r="E468" s="48" t="s">
        <v>636</v>
      </c>
      <c r="F468" s="74">
        <v>7310.8</v>
      </c>
      <c r="G468" s="74"/>
      <c r="H468" s="74"/>
    </row>
    <row r="469" spans="1:8" ht="46">
      <c r="A469" s="20" t="s">
        <v>265</v>
      </c>
      <c r="B469" s="20" t="s">
        <v>294</v>
      </c>
      <c r="C469" s="10" t="s">
        <v>473</v>
      </c>
      <c r="D469" s="20"/>
      <c r="E469" s="48" t="s">
        <v>548</v>
      </c>
      <c r="F469" s="74">
        <f t="shared" ref="F469:H470" si="33">F470</f>
        <v>9280</v>
      </c>
      <c r="G469" s="74">
        <f t="shared" si="33"/>
        <v>9280</v>
      </c>
      <c r="H469" s="74">
        <f t="shared" si="33"/>
        <v>9280</v>
      </c>
    </row>
    <row r="470" spans="1:8" ht="46">
      <c r="A470" s="20" t="s">
        <v>265</v>
      </c>
      <c r="B470" s="20" t="s">
        <v>294</v>
      </c>
      <c r="C470" s="10" t="s">
        <v>473</v>
      </c>
      <c r="D470" s="29" t="s">
        <v>296</v>
      </c>
      <c r="E470" s="49" t="s">
        <v>297</v>
      </c>
      <c r="F470" s="74">
        <f t="shared" si="33"/>
        <v>9280</v>
      </c>
      <c r="G470" s="74">
        <f t="shared" si="33"/>
        <v>9280</v>
      </c>
      <c r="H470" s="74">
        <f t="shared" si="33"/>
        <v>9280</v>
      </c>
    </row>
    <row r="471" spans="1:8" ht="57.5">
      <c r="A471" s="20" t="s">
        <v>265</v>
      </c>
      <c r="B471" s="20" t="s">
        <v>294</v>
      </c>
      <c r="C471" s="10" t="s">
        <v>473</v>
      </c>
      <c r="D471" s="20" t="s">
        <v>398</v>
      </c>
      <c r="E471" s="48" t="s">
        <v>636</v>
      </c>
      <c r="F471" s="74">
        <v>9280</v>
      </c>
      <c r="G471" s="74">
        <v>9280</v>
      </c>
      <c r="H471" s="74">
        <v>9280</v>
      </c>
    </row>
    <row r="472" spans="1:8" ht="34.5">
      <c r="A472" s="20" t="s">
        <v>265</v>
      </c>
      <c r="B472" s="20" t="s">
        <v>294</v>
      </c>
      <c r="C472" s="10" t="s">
        <v>474</v>
      </c>
      <c r="D472" s="20"/>
      <c r="E472" s="48" t="s">
        <v>547</v>
      </c>
      <c r="F472" s="74">
        <f t="shared" ref="F472:H476" si="34">F473</f>
        <v>3199</v>
      </c>
      <c r="G472" s="74">
        <f t="shared" si="34"/>
        <v>3199</v>
      </c>
      <c r="H472" s="74">
        <f t="shared" si="34"/>
        <v>3199</v>
      </c>
    </row>
    <row r="473" spans="1:8" ht="46">
      <c r="A473" s="20" t="s">
        <v>265</v>
      </c>
      <c r="B473" s="20" t="s">
        <v>294</v>
      </c>
      <c r="C473" s="10" t="s">
        <v>474</v>
      </c>
      <c r="D473" s="29" t="s">
        <v>296</v>
      </c>
      <c r="E473" s="49" t="s">
        <v>297</v>
      </c>
      <c r="F473" s="74">
        <f t="shared" si="34"/>
        <v>3199</v>
      </c>
      <c r="G473" s="74">
        <f t="shared" si="34"/>
        <v>3199</v>
      </c>
      <c r="H473" s="74">
        <f t="shared" si="34"/>
        <v>3199</v>
      </c>
    </row>
    <row r="474" spans="1:8" ht="46">
      <c r="A474" s="20" t="s">
        <v>265</v>
      </c>
      <c r="B474" s="20" t="s">
        <v>294</v>
      </c>
      <c r="C474" s="10" t="s">
        <v>474</v>
      </c>
      <c r="D474" s="20" t="s">
        <v>398</v>
      </c>
      <c r="E474" s="48" t="s">
        <v>300</v>
      </c>
      <c r="F474" s="74">
        <v>3199</v>
      </c>
      <c r="G474" s="74">
        <v>3199</v>
      </c>
      <c r="H474" s="74">
        <v>3199</v>
      </c>
    </row>
    <row r="475" spans="1:8" ht="34.5">
      <c r="A475" s="20" t="s">
        <v>265</v>
      </c>
      <c r="B475" s="20" t="s">
        <v>294</v>
      </c>
      <c r="C475" s="10" t="s">
        <v>475</v>
      </c>
      <c r="D475" s="20"/>
      <c r="E475" s="48" t="s">
        <v>173</v>
      </c>
      <c r="F475" s="74">
        <f>F476</f>
        <v>726</v>
      </c>
      <c r="G475" s="74">
        <f t="shared" si="34"/>
        <v>726</v>
      </c>
      <c r="H475" s="74">
        <f t="shared" si="34"/>
        <v>726</v>
      </c>
    </row>
    <row r="476" spans="1:8" ht="46">
      <c r="A476" s="20" t="s">
        <v>265</v>
      </c>
      <c r="B476" s="20" t="s">
        <v>294</v>
      </c>
      <c r="C476" s="10" t="s">
        <v>475</v>
      </c>
      <c r="D476" s="29" t="s">
        <v>296</v>
      </c>
      <c r="E476" s="49" t="s">
        <v>297</v>
      </c>
      <c r="F476" s="74">
        <f>F477</f>
        <v>726</v>
      </c>
      <c r="G476" s="74">
        <f t="shared" si="34"/>
        <v>726</v>
      </c>
      <c r="H476" s="74">
        <f t="shared" si="34"/>
        <v>726</v>
      </c>
    </row>
    <row r="477" spans="1:8" ht="46">
      <c r="A477" s="20" t="s">
        <v>265</v>
      </c>
      <c r="B477" s="20" t="s">
        <v>294</v>
      </c>
      <c r="C477" s="10" t="s">
        <v>475</v>
      </c>
      <c r="D477" s="20" t="s">
        <v>398</v>
      </c>
      <c r="E477" s="48" t="s">
        <v>300</v>
      </c>
      <c r="F477" s="74">
        <v>726</v>
      </c>
      <c r="G477" s="74">
        <v>726</v>
      </c>
      <c r="H477" s="74">
        <v>726</v>
      </c>
    </row>
    <row r="478" spans="1:8" ht="57.5">
      <c r="A478" s="20" t="s">
        <v>265</v>
      </c>
      <c r="B478" s="20" t="s">
        <v>294</v>
      </c>
      <c r="C478" s="10" t="s">
        <v>289</v>
      </c>
      <c r="D478" s="20"/>
      <c r="E478" s="48" t="s">
        <v>620</v>
      </c>
      <c r="F478" s="74">
        <f>F479</f>
        <v>1300</v>
      </c>
      <c r="G478" s="74"/>
      <c r="H478" s="74"/>
    </row>
    <row r="479" spans="1:8" ht="46">
      <c r="A479" s="20" t="s">
        <v>265</v>
      </c>
      <c r="B479" s="20" t="s">
        <v>294</v>
      </c>
      <c r="C479" s="10" t="s">
        <v>289</v>
      </c>
      <c r="D479" s="29" t="s">
        <v>296</v>
      </c>
      <c r="E479" s="49" t="s">
        <v>297</v>
      </c>
      <c r="F479" s="74">
        <f>F480</f>
        <v>1300</v>
      </c>
      <c r="G479" s="74"/>
      <c r="H479" s="74"/>
    </row>
    <row r="480" spans="1:8" ht="23">
      <c r="A480" s="20" t="s">
        <v>265</v>
      </c>
      <c r="B480" s="20" t="s">
        <v>294</v>
      </c>
      <c r="C480" s="10" t="s">
        <v>289</v>
      </c>
      <c r="D480" s="20">
        <v>612</v>
      </c>
      <c r="E480" s="48" t="s">
        <v>545</v>
      </c>
      <c r="F480" s="74">
        <v>1300</v>
      </c>
      <c r="G480" s="74"/>
      <c r="H480" s="74"/>
    </row>
    <row r="481" spans="1:8" ht="34.5">
      <c r="A481" s="10" t="s">
        <v>265</v>
      </c>
      <c r="B481" s="10" t="s">
        <v>294</v>
      </c>
      <c r="C481" s="10" t="s">
        <v>407</v>
      </c>
      <c r="D481" s="20"/>
      <c r="E481" s="48" t="s">
        <v>97</v>
      </c>
      <c r="F481" s="74">
        <f t="shared" ref="F481:H482" si="35">F482</f>
        <v>181.5</v>
      </c>
      <c r="G481" s="74">
        <f t="shared" si="35"/>
        <v>1090</v>
      </c>
      <c r="H481" s="74">
        <f t="shared" si="35"/>
        <v>1090</v>
      </c>
    </row>
    <row r="482" spans="1:8" ht="69">
      <c r="A482" s="10" t="s">
        <v>265</v>
      </c>
      <c r="B482" s="10" t="s">
        <v>294</v>
      </c>
      <c r="C482" s="10" t="s">
        <v>412</v>
      </c>
      <c r="D482" s="20"/>
      <c r="E482" s="48" t="s">
        <v>152</v>
      </c>
      <c r="F482" s="74">
        <f t="shared" si="35"/>
        <v>181.5</v>
      </c>
      <c r="G482" s="74">
        <f t="shared" si="35"/>
        <v>1090</v>
      </c>
      <c r="H482" s="74">
        <f t="shared" si="35"/>
        <v>1090</v>
      </c>
    </row>
    <row r="483" spans="1:8" ht="57.5">
      <c r="A483" s="10" t="s">
        <v>265</v>
      </c>
      <c r="B483" s="10" t="s">
        <v>294</v>
      </c>
      <c r="C483" s="10" t="s">
        <v>419</v>
      </c>
      <c r="D483" s="20"/>
      <c r="E483" s="48" t="s">
        <v>153</v>
      </c>
      <c r="F483" s="74">
        <f>F484+F487</f>
        <v>181.5</v>
      </c>
      <c r="G483" s="74">
        <f>G484+G487</f>
        <v>1090</v>
      </c>
      <c r="H483" s="74">
        <f>H484+H487</f>
        <v>1090</v>
      </c>
    </row>
    <row r="484" spans="1:8" ht="46">
      <c r="A484" s="10" t="s">
        <v>265</v>
      </c>
      <c r="B484" s="10" t="s">
        <v>294</v>
      </c>
      <c r="C484" s="10" t="s">
        <v>476</v>
      </c>
      <c r="D484" s="20"/>
      <c r="E484" s="48" t="s">
        <v>376</v>
      </c>
      <c r="F484" s="74">
        <f t="shared" ref="F484:H485" si="36">F485</f>
        <v>181.5</v>
      </c>
      <c r="G484" s="74">
        <f t="shared" si="36"/>
        <v>190</v>
      </c>
      <c r="H484" s="74">
        <f t="shared" si="36"/>
        <v>190</v>
      </c>
    </row>
    <row r="485" spans="1:8" ht="46">
      <c r="A485" s="10" t="s">
        <v>265</v>
      </c>
      <c r="B485" s="10" t="s">
        <v>294</v>
      </c>
      <c r="C485" s="10" t="s">
        <v>476</v>
      </c>
      <c r="D485" s="29" t="s">
        <v>296</v>
      </c>
      <c r="E485" s="49" t="s">
        <v>297</v>
      </c>
      <c r="F485" s="74">
        <f t="shared" si="36"/>
        <v>181.5</v>
      </c>
      <c r="G485" s="74">
        <f t="shared" si="36"/>
        <v>190</v>
      </c>
      <c r="H485" s="74">
        <f t="shared" si="36"/>
        <v>190</v>
      </c>
    </row>
    <row r="486" spans="1:8" ht="23">
      <c r="A486" s="10" t="s">
        <v>265</v>
      </c>
      <c r="B486" s="10" t="s">
        <v>294</v>
      </c>
      <c r="C486" s="10" t="s">
        <v>476</v>
      </c>
      <c r="D486" s="20">
        <v>612</v>
      </c>
      <c r="E486" s="48" t="s">
        <v>545</v>
      </c>
      <c r="F486" s="74">
        <v>181.5</v>
      </c>
      <c r="G486" s="74">
        <v>190</v>
      </c>
      <c r="H486" s="74">
        <v>190</v>
      </c>
    </row>
    <row r="487" spans="1:8" ht="57.5">
      <c r="A487" s="10" t="s">
        <v>265</v>
      </c>
      <c r="B487" s="10" t="s">
        <v>294</v>
      </c>
      <c r="C487" s="10" t="s">
        <v>477</v>
      </c>
      <c r="D487" s="20"/>
      <c r="E487" s="48" t="s">
        <v>155</v>
      </c>
      <c r="F487" s="74">
        <f t="shared" ref="F487:H488" si="37">F488</f>
        <v>0</v>
      </c>
      <c r="G487" s="74">
        <f t="shared" si="37"/>
        <v>900</v>
      </c>
      <c r="H487" s="74">
        <f t="shared" si="37"/>
        <v>900</v>
      </c>
    </row>
    <row r="488" spans="1:8" ht="46">
      <c r="A488" s="10" t="s">
        <v>265</v>
      </c>
      <c r="B488" s="10" t="s">
        <v>294</v>
      </c>
      <c r="C488" s="10" t="s">
        <v>477</v>
      </c>
      <c r="D488" s="29" t="s">
        <v>296</v>
      </c>
      <c r="E488" s="49" t="s">
        <v>297</v>
      </c>
      <c r="F488" s="74">
        <f t="shared" si="37"/>
        <v>0</v>
      </c>
      <c r="G488" s="74">
        <f t="shared" si="37"/>
        <v>900</v>
      </c>
      <c r="H488" s="74">
        <f t="shared" si="37"/>
        <v>900</v>
      </c>
    </row>
    <row r="489" spans="1:8" ht="23">
      <c r="A489" s="10" t="s">
        <v>265</v>
      </c>
      <c r="B489" s="10" t="s">
        <v>294</v>
      </c>
      <c r="C489" s="10" t="s">
        <v>477</v>
      </c>
      <c r="D489" s="20">
        <v>612</v>
      </c>
      <c r="E489" s="48" t="s">
        <v>545</v>
      </c>
      <c r="F489" s="74"/>
      <c r="G489" s="74">
        <v>900</v>
      </c>
      <c r="H489" s="74">
        <v>900</v>
      </c>
    </row>
    <row r="490" spans="1:8" ht="34.5">
      <c r="A490" s="20" t="s">
        <v>265</v>
      </c>
      <c r="B490" s="20" t="s">
        <v>294</v>
      </c>
      <c r="C490" s="10" t="s">
        <v>399</v>
      </c>
      <c r="D490" s="20"/>
      <c r="E490" s="48" t="s">
        <v>330</v>
      </c>
      <c r="F490" s="74">
        <f>F491</f>
        <v>2848.09</v>
      </c>
      <c r="G490" s="74"/>
      <c r="H490" s="74"/>
    </row>
    <row r="491" spans="1:8" ht="46">
      <c r="A491" s="20" t="s">
        <v>265</v>
      </c>
      <c r="B491" s="20" t="s">
        <v>294</v>
      </c>
      <c r="C491" s="33" t="s">
        <v>405</v>
      </c>
      <c r="D491" s="20"/>
      <c r="E491" s="34" t="s">
        <v>331</v>
      </c>
      <c r="F491" s="74">
        <f>F492</f>
        <v>2848.09</v>
      </c>
      <c r="G491" s="74"/>
      <c r="H491" s="74"/>
    </row>
    <row r="492" spans="1:8" ht="34.5">
      <c r="A492" s="20" t="s">
        <v>265</v>
      </c>
      <c r="B492" s="20" t="s">
        <v>294</v>
      </c>
      <c r="C492" s="10" t="s">
        <v>406</v>
      </c>
      <c r="D492" s="20"/>
      <c r="E492" s="48" t="s">
        <v>332</v>
      </c>
      <c r="F492" s="74">
        <f>F493+F496+F499</f>
        <v>2848.09</v>
      </c>
      <c r="G492" s="74"/>
      <c r="H492" s="74"/>
    </row>
    <row r="493" spans="1:8" ht="34.5">
      <c r="A493" s="20" t="s">
        <v>265</v>
      </c>
      <c r="B493" s="20" t="s">
        <v>294</v>
      </c>
      <c r="C493" s="10" t="s">
        <v>478</v>
      </c>
      <c r="D493" s="20"/>
      <c r="E493" s="48" t="s">
        <v>333</v>
      </c>
      <c r="F493" s="74">
        <f>F494</f>
        <v>87</v>
      </c>
      <c r="G493" s="74"/>
      <c r="H493" s="74"/>
    </row>
    <row r="494" spans="1:8" ht="46">
      <c r="A494" s="20" t="s">
        <v>265</v>
      </c>
      <c r="B494" s="20" t="s">
        <v>294</v>
      </c>
      <c r="C494" s="10" t="s">
        <v>478</v>
      </c>
      <c r="D494" s="29" t="s">
        <v>296</v>
      </c>
      <c r="E494" s="49" t="s">
        <v>297</v>
      </c>
      <c r="F494" s="74">
        <f>F495</f>
        <v>87</v>
      </c>
      <c r="G494" s="74"/>
      <c r="H494" s="74"/>
    </row>
    <row r="495" spans="1:8" ht="23">
      <c r="A495" s="20" t="s">
        <v>265</v>
      </c>
      <c r="B495" s="20" t="s">
        <v>294</v>
      </c>
      <c r="C495" s="10" t="s">
        <v>478</v>
      </c>
      <c r="D495" s="20">
        <v>612</v>
      </c>
      <c r="E495" s="48" t="s">
        <v>545</v>
      </c>
      <c r="F495" s="74">
        <v>87</v>
      </c>
      <c r="G495" s="74"/>
      <c r="H495" s="74"/>
    </row>
    <row r="496" spans="1:8" ht="46">
      <c r="A496" s="20" t="s">
        <v>265</v>
      </c>
      <c r="B496" s="20" t="s">
        <v>294</v>
      </c>
      <c r="C496" s="10" t="s">
        <v>479</v>
      </c>
      <c r="D496" s="20"/>
      <c r="E496" s="48" t="s">
        <v>334</v>
      </c>
      <c r="F496" s="74">
        <f>F497</f>
        <v>105</v>
      </c>
      <c r="G496" s="74"/>
      <c r="H496" s="74"/>
    </row>
    <row r="497" spans="1:8" ht="46">
      <c r="A497" s="20" t="s">
        <v>265</v>
      </c>
      <c r="B497" s="20" t="s">
        <v>294</v>
      </c>
      <c r="C497" s="10" t="s">
        <v>479</v>
      </c>
      <c r="D497" s="29" t="s">
        <v>296</v>
      </c>
      <c r="E497" s="49" t="s">
        <v>297</v>
      </c>
      <c r="F497" s="74">
        <f>F498</f>
        <v>105</v>
      </c>
      <c r="G497" s="74"/>
      <c r="H497" s="74"/>
    </row>
    <row r="498" spans="1:8" ht="23">
      <c r="A498" s="20" t="s">
        <v>265</v>
      </c>
      <c r="B498" s="20" t="s">
        <v>294</v>
      </c>
      <c r="C498" s="10" t="s">
        <v>479</v>
      </c>
      <c r="D498" s="20">
        <v>612</v>
      </c>
      <c r="E498" s="48" t="s">
        <v>545</v>
      </c>
      <c r="F498" s="74">
        <v>105</v>
      </c>
      <c r="G498" s="74"/>
      <c r="H498" s="74"/>
    </row>
    <row r="499" spans="1:8" ht="34.5">
      <c r="A499" s="20" t="s">
        <v>265</v>
      </c>
      <c r="B499" s="20" t="s">
        <v>294</v>
      </c>
      <c r="C499" s="10" t="s">
        <v>480</v>
      </c>
      <c r="D499" s="20"/>
      <c r="E499" s="48" t="s">
        <v>342</v>
      </c>
      <c r="F499" s="74">
        <f>F500</f>
        <v>2656.09</v>
      </c>
      <c r="G499" s="74"/>
      <c r="H499" s="74"/>
    </row>
    <row r="500" spans="1:8" ht="46">
      <c r="A500" s="20" t="s">
        <v>265</v>
      </c>
      <c r="B500" s="20" t="s">
        <v>294</v>
      </c>
      <c r="C500" s="10" t="s">
        <v>480</v>
      </c>
      <c r="D500" s="29" t="s">
        <v>296</v>
      </c>
      <c r="E500" s="49" t="s">
        <v>297</v>
      </c>
      <c r="F500" s="74">
        <f>F501</f>
        <v>2656.09</v>
      </c>
      <c r="G500" s="74"/>
      <c r="H500" s="74"/>
    </row>
    <row r="501" spans="1:8" ht="23">
      <c r="A501" s="20" t="s">
        <v>265</v>
      </c>
      <c r="B501" s="20" t="s">
        <v>294</v>
      </c>
      <c r="C501" s="10" t="s">
        <v>480</v>
      </c>
      <c r="D501" s="20">
        <v>612</v>
      </c>
      <c r="E501" s="48" t="s">
        <v>545</v>
      </c>
      <c r="F501" s="74">
        <v>2656.09</v>
      </c>
      <c r="G501" s="74"/>
      <c r="H501" s="74"/>
    </row>
    <row r="502" spans="1:8">
      <c r="A502" s="24" t="s">
        <v>265</v>
      </c>
      <c r="B502" s="24" t="s">
        <v>320</v>
      </c>
      <c r="C502" s="24"/>
      <c r="D502" s="23"/>
      <c r="E502" s="48" t="s">
        <v>348</v>
      </c>
      <c r="F502" s="73">
        <f>F503+F540+F582+F574</f>
        <v>118694.428</v>
      </c>
      <c r="G502" s="73">
        <f>G503+G540+G582+G574</f>
        <v>102170</v>
      </c>
      <c r="H502" s="73">
        <f>H503+H540+H582+H574</f>
        <v>102360</v>
      </c>
    </row>
    <row r="503" spans="1:8" ht="23">
      <c r="A503" s="10" t="s">
        <v>265</v>
      </c>
      <c r="B503" s="10" t="s">
        <v>320</v>
      </c>
      <c r="C503" s="10" t="s">
        <v>138</v>
      </c>
      <c r="D503" s="20"/>
      <c r="E503" s="48" t="s">
        <v>111</v>
      </c>
      <c r="F503" s="74">
        <f>F504</f>
        <v>86002.308000000005</v>
      </c>
      <c r="G503" s="74">
        <f>G504</f>
        <v>76226</v>
      </c>
      <c r="H503" s="74">
        <f>H504</f>
        <v>76226</v>
      </c>
    </row>
    <row r="504" spans="1:8" ht="23">
      <c r="A504" s="10" t="s">
        <v>265</v>
      </c>
      <c r="B504" s="10" t="s">
        <v>320</v>
      </c>
      <c r="C504" s="10" t="s">
        <v>144</v>
      </c>
      <c r="D504" s="20"/>
      <c r="E504" s="48" t="s">
        <v>174</v>
      </c>
      <c r="F504" s="74">
        <f>F505+F536</f>
        <v>86002.308000000005</v>
      </c>
      <c r="G504" s="74">
        <f>G505+G536</f>
        <v>76226</v>
      </c>
      <c r="H504" s="74">
        <f>H505+H536</f>
        <v>76226</v>
      </c>
    </row>
    <row r="505" spans="1:8" ht="57.5">
      <c r="A505" s="10" t="s">
        <v>265</v>
      </c>
      <c r="B505" s="10" t="s">
        <v>320</v>
      </c>
      <c r="C505" s="10" t="s">
        <v>145</v>
      </c>
      <c r="D505" s="20"/>
      <c r="E505" s="48" t="s">
        <v>151</v>
      </c>
      <c r="F505" s="74">
        <f>F506+F509+F512+F518+F515+F521+F524+F527+F530+F533</f>
        <v>85240.308000000005</v>
      </c>
      <c r="G505" s="74">
        <f>G506+G509</f>
        <v>75464</v>
      </c>
      <c r="H505" s="74">
        <f>H506+H509</f>
        <v>75464</v>
      </c>
    </row>
    <row r="506" spans="1:8" ht="23">
      <c r="A506" s="10" t="s">
        <v>265</v>
      </c>
      <c r="B506" s="10" t="s">
        <v>320</v>
      </c>
      <c r="C506" s="10" t="s">
        <v>481</v>
      </c>
      <c r="D506" s="20"/>
      <c r="E506" s="48" t="s">
        <v>552</v>
      </c>
      <c r="F506" s="74">
        <f t="shared" ref="F506:H507" si="38">F507</f>
        <v>72085.8</v>
      </c>
      <c r="G506" s="74">
        <f t="shared" si="38"/>
        <v>72464</v>
      </c>
      <c r="H506" s="74">
        <f t="shared" si="38"/>
        <v>72464</v>
      </c>
    </row>
    <row r="507" spans="1:8" ht="46">
      <c r="A507" s="10" t="s">
        <v>265</v>
      </c>
      <c r="B507" s="10" t="s">
        <v>320</v>
      </c>
      <c r="C507" s="10" t="s">
        <v>481</v>
      </c>
      <c r="D507" s="29" t="s">
        <v>296</v>
      </c>
      <c r="E507" s="49" t="s">
        <v>297</v>
      </c>
      <c r="F507" s="74">
        <f t="shared" si="38"/>
        <v>72085.8</v>
      </c>
      <c r="G507" s="74">
        <f t="shared" si="38"/>
        <v>72464</v>
      </c>
      <c r="H507" s="74">
        <f t="shared" si="38"/>
        <v>72464</v>
      </c>
    </row>
    <row r="508" spans="1:8" ht="57.5">
      <c r="A508" s="10" t="s">
        <v>265</v>
      </c>
      <c r="B508" s="10" t="s">
        <v>320</v>
      </c>
      <c r="C508" s="10" t="s">
        <v>481</v>
      </c>
      <c r="D508" s="20" t="s">
        <v>398</v>
      </c>
      <c r="E508" s="48" t="s">
        <v>636</v>
      </c>
      <c r="F508" s="74">
        <v>72085.8</v>
      </c>
      <c r="G508" s="74">
        <v>72464</v>
      </c>
      <c r="H508" s="74">
        <v>72464</v>
      </c>
    </row>
    <row r="509" spans="1:8" ht="34.5">
      <c r="A509" s="10" t="s">
        <v>265</v>
      </c>
      <c r="B509" s="10" t="s">
        <v>320</v>
      </c>
      <c r="C509" s="10" t="s">
        <v>482</v>
      </c>
      <c r="D509" s="20"/>
      <c r="E509" s="48" t="s">
        <v>381</v>
      </c>
      <c r="F509" s="74">
        <f t="shared" ref="F509:H510" si="39">F510</f>
        <v>1729.577</v>
      </c>
      <c r="G509" s="74">
        <f t="shared" si="39"/>
        <v>3000</v>
      </c>
      <c r="H509" s="74">
        <f t="shared" si="39"/>
        <v>3000</v>
      </c>
    </row>
    <row r="510" spans="1:8" ht="46">
      <c r="A510" s="10" t="s">
        <v>265</v>
      </c>
      <c r="B510" s="10" t="s">
        <v>320</v>
      </c>
      <c r="C510" s="10" t="s">
        <v>482</v>
      </c>
      <c r="D510" s="29" t="s">
        <v>296</v>
      </c>
      <c r="E510" s="49" t="s">
        <v>297</v>
      </c>
      <c r="F510" s="74">
        <f>F511</f>
        <v>1729.577</v>
      </c>
      <c r="G510" s="74">
        <f t="shared" si="39"/>
        <v>3000</v>
      </c>
      <c r="H510" s="74">
        <v>3000</v>
      </c>
    </row>
    <row r="511" spans="1:8" ht="23">
      <c r="A511" s="10" t="s">
        <v>265</v>
      </c>
      <c r="B511" s="10" t="s">
        <v>320</v>
      </c>
      <c r="C511" s="10" t="s">
        <v>482</v>
      </c>
      <c r="D511" s="20">
        <v>612</v>
      </c>
      <c r="E511" s="48" t="s">
        <v>545</v>
      </c>
      <c r="F511" s="74">
        <v>1729.577</v>
      </c>
      <c r="G511" s="74">
        <v>3000</v>
      </c>
      <c r="H511" s="74">
        <v>3000</v>
      </c>
    </row>
    <row r="512" spans="1:8" ht="46">
      <c r="A512" s="10" t="s">
        <v>265</v>
      </c>
      <c r="B512" s="10" t="s">
        <v>320</v>
      </c>
      <c r="C512" s="10" t="s">
        <v>571</v>
      </c>
      <c r="D512" s="20"/>
      <c r="E512" s="48" t="s">
        <v>572</v>
      </c>
      <c r="F512" s="74">
        <f>F513</f>
        <v>1445.3309999999999</v>
      </c>
      <c r="G512" s="74"/>
      <c r="H512" s="74"/>
    </row>
    <row r="513" spans="1:8" ht="46">
      <c r="A513" s="10" t="s">
        <v>265</v>
      </c>
      <c r="B513" s="10" t="s">
        <v>320</v>
      </c>
      <c r="C513" s="10" t="s">
        <v>571</v>
      </c>
      <c r="D513" s="29" t="s">
        <v>296</v>
      </c>
      <c r="E513" s="49" t="s">
        <v>297</v>
      </c>
      <c r="F513" s="74">
        <f>F514</f>
        <v>1445.3309999999999</v>
      </c>
      <c r="G513" s="74"/>
      <c r="H513" s="74"/>
    </row>
    <row r="514" spans="1:8" ht="23">
      <c r="A514" s="10" t="s">
        <v>265</v>
      </c>
      <c r="B514" s="10" t="s">
        <v>320</v>
      </c>
      <c r="C514" s="10" t="s">
        <v>571</v>
      </c>
      <c r="D514" s="20">
        <v>612</v>
      </c>
      <c r="E514" s="48" t="s">
        <v>545</v>
      </c>
      <c r="F514" s="74">
        <v>1445.3309999999999</v>
      </c>
      <c r="G514" s="74"/>
      <c r="H514" s="74"/>
    </row>
    <row r="515" spans="1:8" ht="23">
      <c r="A515" s="10" t="s">
        <v>265</v>
      </c>
      <c r="B515" s="10" t="s">
        <v>320</v>
      </c>
      <c r="C515" s="10" t="s">
        <v>586</v>
      </c>
      <c r="D515" s="20"/>
      <c r="E515" s="48" t="s">
        <v>585</v>
      </c>
      <c r="F515" s="74">
        <f>F516</f>
        <v>147.6</v>
      </c>
      <c r="G515" s="74"/>
      <c r="H515" s="74"/>
    </row>
    <row r="516" spans="1:8" ht="46">
      <c r="A516" s="10" t="s">
        <v>265</v>
      </c>
      <c r="B516" s="10" t="s">
        <v>320</v>
      </c>
      <c r="C516" s="10" t="s">
        <v>586</v>
      </c>
      <c r="D516" s="29" t="s">
        <v>296</v>
      </c>
      <c r="E516" s="49" t="s">
        <v>297</v>
      </c>
      <c r="F516" s="74">
        <f>F517</f>
        <v>147.6</v>
      </c>
      <c r="G516" s="74"/>
      <c r="H516" s="74"/>
    </row>
    <row r="517" spans="1:8" ht="23">
      <c r="A517" s="10" t="s">
        <v>265</v>
      </c>
      <c r="B517" s="10" t="s">
        <v>320</v>
      </c>
      <c r="C517" s="10" t="s">
        <v>586</v>
      </c>
      <c r="D517" s="20">
        <v>612</v>
      </c>
      <c r="E517" s="48" t="s">
        <v>545</v>
      </c>
      <c r="F517" s="74">
        <v>147.6</v>
      </c>
      <c r="G517" s="74"/>
      <c r="H517" s="74"/>
    </row>
    <row r="518" spans="1:8" ht="34.5">
      <c r="A518" s="10" t="s">
        <v>265</v>
      </c>
      <c r="B518" s="10" t="s">
        <v>320</v>
      </c>
      <c r="C518" s="10" t="s">
        <v>583</v>
      </c>
      <c r="D518" s="20"/>
      <c r="E518" s="48" t="s">
        <v>584</v>
      </c>
      <c r="F518" s="74">
        <f>F519</f>
        <v>111</v>
      </c>
      <c r="G518" s="74"/>
      <c r="H518" s="74"/>
    </row>
    <row r="519" spans="1:8" ht="46">
      <c r="A519" s="10" t="s">
        <v>265</v>
      </c>
      <c r="B519" s="10" t="s">
        <v>320</v>
      </c>
      <c r="C519" s="10" t="s">
        <v>583</v>
      </c>
      <c r="D519" s="29" t="s">
        <v>296</v>
      </c>
      <c r="E519" s="49" t="s">
        <v>297</v>
      </c>
      <c r="F519" s="74">
        <f>F520</f>
        <v>111</v>
      </c>
      <c r="G519" s="74"/>
      <c r="H519" s="74"/>
    </row>
    <row r="520" spans="1:8" ht="23">
      <c r="A520" s="10" t="s">
        <v>265</v>
      </c>
      <c r="B520" s="10" t="s">
        <v>320</v>
      </c>
      <c r="C520" s="10" t="s">
        <v>583</v>
      </c>
      <c r="D520" s="20">
        <v>612</v>
      </c>
      <c r="E520" s="48" t="s">
        <v>545</v>
      </c>
      <c r="F520" s="74">
        <v>111</v>
      </c>
      <c r="G520" s="74"/>
      <c r="H520" s="74"/>
    </row>
    <row r="521" spans="1:8" ht="34.5">
      <c r="A521" s="10" t="s">
        <v>265</v>
      </c>
      <c r="B521" s="10" t="s">
        <v>320</v>
      </c>
      <c r="C521" s="10" t="s">
        <v>211</v>
      </c>
      <c r="D521" s="20"/>
      <c r="E521" s="48" t="s">
        <v>360</v>
      </c>
      <c r="F521" s="74">
        <f>F522</f>
        <v>6445.7</v>
      </c>
      <c r="G521" s="74"/>
      <c r="H521" s="74"/>
    </row>
    <row r="522" spans="1:8" ht="46">
      <c r="A522" s="10" t="s">
        <v>265</v>
      </c>
      <c r="B522" s="10" t="s">
        <v>320</v>
      </c>
      <c r="C522" s="10" t="s">
        <v>211</v>
      </c>
      <c r="D522" s="29" t="s">
        <v>296</v>
      </c>
      <c r="E522" s="49" t="s">
        <v>297</v>
      </c>
      <c r="F522" s="74">
        <f>F523</f>
        <v>6445.7</v>
      </c>
      <c r="G522" s="74"/>
      <c r="H522" s="74"/>
    </row>
    <row r="523" spans="1:8" ht="57.5">
      <c r="A523" s="10" t="s">
        <v>265</v>
      </c>
      <c r="B523" s="10" t="s">
        <v>320</v>
      </c>
      <c r="C523" s="10" t="s">
        <v>211</v>
      </c>
      <c r="D523" s="20" t="s">
        <v>398</v>
      </c>
      <c r="E523" s="48" t="s">
        <v>636</v>
      </c>
      <c r="F523" s="74">
        <v>6445.7</v>
      </c>
      <c r="G523" s="74"/>
      <c r="H523" s="74"/>
    </row>
    <row r="524" spans="1:8" ht="46">
      <c r="A524" s="10" t="s">
        <v>265</v>
      </c>
      <c r="B524" s="10" t="s">
        <v>320</v>
      </c>
      <c r="C524" s="10" t="s">
        <v>212</v>
      </c>
      <c r="D524" s="20"/>
      <c r="E524" s="48" t="s">
        <v>361</v>
      </c>
      <c r="F524" s="74">
        <f>F525</f>
        <v>451.2</v>
      </c>
      <c r="G524" s="74"/>
      <c r="H524" s="74"/>
    </row>
    <row r="525" spans="1:8" ht="46">
      <c r="A525" s="10" t="s">
        <v>265</v>
      </c>
      <c r="B525" s="10" t="s">
        <v>320</v>
      </c>
      <c r="C525" s="10" t="s">
        <v>212</v>
      </c>
      <c r="D525" s="29" t="s">
        <v>296</v>
      </c>
      <c r="E525" s="49" t="s">
        <v>297</v>
      </c>
      <c r="F525" s="74">
        <f>F526</f>
        <v>451.2</v>
      </c>
      <c r="G525" s="74"/>
      <c r="H525" s="74"/>
    </row>
    <row r="526" spans="1:8" ht="57.5">
      <c r="A526" s="10" t="s">
        <v>265</v>
      </c>
      <c r="B526" s="10" t="s">
        <v>320</v>
      </c>
      <c r="C526" s="10" t="s">
        <v>212</v>
      </c>
      <c r="D526" s="20" t="s">
        <v>398</v>
      </c>
      <c r="E526" s="48" t="s">
        <v>636</v>
      </c>
      <c r="F526" s="74">
        <v>451.2</v>
      </c>
      <c r="G526" s="74"/>
      <c r="H526" s="74"/>
    </row>
    <row r="527" spans="1:8" ht="57.5">
      <c r="A527" s="10" t="s">
        <v>265</v>
      </c>
      <c r="B527" s="10" t="s">
        <v>320</v>
      </c>
      <c r="C527" s="10" t="s">
        <v>632</v>
      </c>
      <c r="D527" s="20"/>
      <c r="E527" s="48" t="s">
        <v>595</v>
      </c>
      <c r="F527" s="74">
        <v>2267.4</v>
      </c>
      <c r="G527" s="74"/>
      <c r="H527" s="74"/>
    </row>
    <row r="528" spans="1:8" ht="46">
      <c r="A528" s="10" t="s">
        <v>265</v>
      </c>
      <c r="B528" s="10" t="s">
        <v>320</v>
      </c>
      <c r="C528" s="10" t="s">
        <v>632</v>
      </c>
      <c r="D528" s="29" t="s">
        <v>296</v>
      </c>
      <c r="E528" s="49" t="s">
        <v>297</v>
      </c>
      <c r="F528" s="74">
        <f>F529</f>
        <v>2267.4</v>
      </c>
      <c r="G528" s="74"/>
      <c r="H528" s="74"/>
    </row>
    <row r="529" spans="1:8" ht="46">
      <c r="A529" s="10" t="s">
        <v>265</v>
      </c>
      <c r="B529" s="10" t="s">
        <v>320</v>
      </c>
      <c r="C529" s="10" t="s">
        <v>632</v>
      </c>
      <c r="D529" s="20" t="s">
        <v>398</v>
      </c>
      <c r="E529" s="48" t="s">
        <v>300</v>
      </c>
      <c r="F529" s="74">
        <v>2267.4</v>
      </c>
      <c r="G529" s="74"/>
      <c r="H529" s="74"/>
    </row>
    <row r="530" spans="1:8" ht="57.5">
      <c r="A530" s="10" t="s">
        <v>265</v>
      </c>
      <c r="B530" s="10" t="s">
        <v>320</v>
      </c>
      <c r="C530" s="10" t="s">
        <v>631</v>
      </c>
      <c r="D530" s="20"/>
      <c r="E530" s="48" t="s">
        <v>596</v>
      </c>
      <c r="F530" s="74">
        <f>F531</f>
        <v>226.7</v>
      </c>
      <c r="G530" s="74"/>
      <c r="H530" s="74"/>
    </row>
    <row r="531" spans="1:8" ht="46">
      <c r="A531" s="10" t="s">
        <v>265</v>
      </c>
      <c r="B531" s="10" t="s">
        <v>320</v>
      </c>
      <c r="C531" s="10" t="s">
        <v>631</v>
      </c>
      <c r="D531" s="29" t="s">
        <v>296</v>
      </c>
      <c r="E531" s="49" t="s">
        <v>297</v>
      </c>
      <c r="F531" s="74">
        <f>F532</f>
        <v>226.7</v>
      </c>
      <c r="G531" s="74"/>
      <c r="H531" s="74"/>
    </row>
    <row r="532" spans="1:8" ht="57.5">
      <c r="A532" s="10" t="s">
        <v>265</v>
      </c>
      <c r="B532" s="10" t="s">
        <v>320</v>
      </c>
      <c r="C532" s="10" t="s">
        <v>631</v>
      </c>
      <c r="D532" s="20" t="s">
        <v>398</v>
      </c>
      <c r="E532" s="48" t="s">
        <v>636</v>
      </c>
      <c r="F532" s="74">
        <v>226.7</v>
      </c>
      <c r="G532" s="74"/>
      <c r="H532" s="74"/>
    </row>
    <row r="533" spans="1:8" ht="46">
      <c r="A533" s="10" t="s">
        <v>265</v>
      </c>
      <c r="B533" s="10" t="s">
        <v>320</v>
      </c>
      <c r="C533" s="10" t="s">
        <v>650</v>
      </c>
      <c r="D533" s="20"/>
      <c r="E533" s="48" t="s">
        <v>645</v>
      </c>
      <c r="F533" s="74">
        <f>F534</f>
        <v>330</v>
      </c>
      <c r="G533" s="74"/>
      <c r="H533" s="74"/>
    </row>
    <row r="534" spans="1:8" ht="46">
      <c r="A534" s="10" t="s">
        <v>265</v>
      </c>
      <c r="B534" s="10" t="s">
        <v>320</v>
      </c>
      <c r="C534" s="10" t="s">
        <v>650</v>
      </c>
      <c r="D534" s="29" t="s">
        <v>296</v>
      </c>
      <c r="E534" s="49" t="s">
        <v>297</v>
      </c>
      <c r="F534" s="74">
        <f>F535</f>
        <v>330</v>
      </c>
      <c r="G534" s="74"/>
      <c r="H534" s="74"/>
    </row>
    <row r="535" spans="1:8" ht="23">
      <c r="A535" s="10" t="s">
        <v>265</v>
      </c>
      <c r="B535" s="10" t="s">
        <v>320</v>
      </c>
      <c r="C535" s="10" t="s">
        <v>650</v>
      </c>
      <c r="D535" s="20">
        <v>612</v>
      </c>
      <c r="E535" s="48" t="s">
        <v>545</v>
      </c>
      <c r="F535" s="74">
        <v>330</v>
      </c>
      <c r="G535" s="74"/>
      <c r="H535" s="74"/>
    </row>
    <row r="536" spans="1:8" ht="34.5">
      <c r="A536" s="10" t="s">
        <v>265</v>
      </c>
      <c r="B536" s="10" t="s">
        <v>320</v>
      </c>
      <c r="C536" s="10" t="s">
        <v>522</v>
      </c>
      <c r="D536" s="20"/>
      <c r="E536" s="91" t="s">
        <v>175</v>
      </c>
      <c r="F536" s="74">
        <f>F537</f>
        <v>762</v>
      </c>
      <c r="G536" s="74">
        <f t="shared" ref="G536:H538" si="40">G537</f>
        <v>762</v>
      </c>
      <c r="H536" s="74">
        <f t="shared" si="40"/>
        <v>762</v>
      </c>
    </row>
    <row r="537" spans="1:8" ht="34.5">
      <c r="A537" s="10" t="s">
        <v>265</v>
      </c>
      <c r="B537" s="10" t="s">
        <v>320</v>
      </c>
      <c r="C537" s="10" t="s">
        <v>483</v>
      </c>
      <c r="D537" s="20"/>
      <c r="E537" s="91" t="s">
        <v>208</v>
      </c>
      <c r="F537" s="74">
        <f>F538</f>
        <v>762</v>
      </c>
      <c r="G537" s="74">
        <f t="shared" si="40"/>
        <v>762</v>
      </c>
      <c r="H537" s="74">
        <f t="shared" si="40"/>
        <v>762</v>
      </c>
    </row>
    <row r="538" spans="1:8" ht="46">
      <c r="A538" s="10" t="s">
        <v>265</v>
      </c>
      <c r="B538" s="10" t="s">
        <v>320</v>
      </c>
      <c r="C538" s="10" t="s">
        <v>483</v>
      </c>
      <c r="D538" s="29" t="s">
        <v>296</v>
      </c>
      <c r="E538" s="92" t="s">
        <v>297</v>
      </c>
      <c r="F538" s="74">
        <f>F539</f>
        <v>762</v>
      </c>
      <c r="G538" s="74">
        <f t="shared" si="40"/>
        <v>762</v>
      </c>
      <c r="H538" s="74">
        <f t="shared" si="40"/>
        <v>762</v>
      </c>
    </row>
    <row r="539" spans="1:8" ht="57.5">
      <c r="A539" s="10" t="s">
        <v>265</v>
      </c>
      <c r="B539" s="10" t="s">
        <v>320</v>
      </c>
      <c r="C539" s="10" t="s">
        <v>483</v>
      </c>
      <c r="D539" s="20" t="s">
        <v>398</v>
      </c>
      <c r="E539" s="48" t="s">
        <v>636</v>
      </c>
      <c r="F539" s="74">
        <v>762</v>
      </c>
      <c r="G539" s="74">
        <v>762</v>
      </c>
      <c r="H539" s="74">
        <v>762</v>
      </c>
    </row>
    <row r="540" spans="1:8" ht="34.5">
      <c r="A540" s="20" t="s">
        <v>265</v>
      </c>
      <c r="B540" s="10" t="s">
        <v>320</v>
      </c>
      <c r="C540" s="10" t="s">
        <v>133</v>
      </c>
      <c r="D540" s="20"/>
      <c r="E540" s="48" t="s">
        <v>191</v>
      </c>
      <c r="F540" s="74">
        <f t="shared" ref="F540:H541" si="41">F541</f>
        <v>31464.62</v>
      </c>
      <c r="G540" s="74">
        <f t="shared" si="41"/>
        <v>25944</v>
      </c>
      <c r="H540" s="74">
        <f t="shared" si="41"/>
        <v>25944</v>
      </c>
    </row>
    <row r="541" spans="1:8" ht="34.5">
      <c r="A541" s="20" t="s">
        <v>265</v>
      </c>
      <c r="B541" s="10" t="s">
        <v>320</v>
      </c>
      <c r="C541" s="10" t="s">
        <v>134</v>
      </c>
      <c r="D541" s="20"/>
      <c r="E541" s="48" t="s">
        <v>344</v>
      </c>
      <c r="F541" s="74">
        <f>F542</f>
        <v>31464.62</v>
      </c>
      <c r="G541" s="74">
        <f t="shared" si="41"/>
        <v>25944</v>
      </c>
      <c r="H541" s="74">
        <f t="shared" si="41"/>
        <v>25944</v>
      </c>
    </row>
    <row r="542" spans="1:8" ht="34.5">
      <c r="A542" s="20" t="s">
        <v>265</v>
      </c>
      <c r="B542" s="10" t="s">
        <v>320</v>
      </c>
      <c r="C542" s="10" t="s">
        <v>38</v>
      </c>
      <c r="D542" s="20"/>
      <c r="E542" s="48" t="s">
        <v>345</v>
      </c>
      <c r="F542" s="74">
        <f>F543+F547+F554+F558+F550+F566+F562+F570</f>
        <v>31464.62</v>
      </c>
      <c r="G542" s="74">
        <f>G543+G547</f>
        <v>25944</v>
      </c>
      <c r="H542" s="74">
        <f>H543+H547</f>
        <v>25944</v>
      </c>
    </row>
    <row r="543" spans="1:8" ht="23">
      <c r="A543" s="20" t="s">
        <v>265</v>
      </c>
      <c r="B543" s="10" t="s">
        <v>320</v>
      </c>
      <c r="C543" s="10" t="s">
        <v>484</v>
      </c>
      <c r="D543" s="20"/>
      <c r="E543" s="48" t="s">
        <v>386</v>
      </c>
      <c r="F543" s="74">
        <f>F544</f>
        <v>25678.300000000003</v>
      </c>
      <c r="G543" s="74">
        <f>G544</f>
        <v>25944</v>
      </c>
      <c r="H543" s="74">
        <f>H544</f>
        <v>25944</v>
      </c>
    </row>
    <row r="544" spans="1:8" ht="46">
      <c r="A544" s="20" t="s">
        <v>265</v>
      </c>
      <c r="B544" s="10" t="s">
        <v>320</v>
      </c>
      <c r="C544" s="10" t="s">
        <v>484</v>
      </c>
      <c r="D544" s="29" t="s">
        <v>296</v>
      </c>
      <c r="E544" s="49" t="s">
        <v>297</v>
      </c>
      <c r="F544" s="74">
        <f>F545+F546</f>
        <v>25678.300000000003</v>
      </c>
      <c r="G544" s="74">
        <f>G545+G546</f>
        <v>25944</v>
      </c>
      <c r="H544" s="74">
        <f>H545+H546</f>
        <v>25944</v>
      </c>
    </row>
    <row r="545" spans="1:8" ht="57.5">
      <c r="A545" s="20" t="s">
        <v>265</v>
      </c>
      <c r="B545" s="10" t="s">
        <v>320</v>
      </c>
      <c r="C545" s="10" t="s">
        <v>484</v>
      </c>
      <c r="D545" s="20" t="s">
        <v>299</v>
      </c>
      <c r="E545" s="48" t="s">
        <v>636</v>
      </c>
      <c r="F545" s="74">
        <v>13967.1</v>
      </c>
      <c r="G545" s="74">
        <v>14063</v>
      </c>
      <c r="H545" s="74">
        <v>14063</v>
      </c>
    </row>
    <row r="546" spans="1:8" ht="57.5">
      <c r="A546" s="20" t="s">
        <v>265</v>
      </c>
      <c r="B546" s="10" t="s">
        <v>320</v>
      </c>
      <c r="C546" s="10" t="s">
        <v>484</v>
      </c>
      <c r="D546" s="20" t="s">
        <v>301</v>
      </c>
      <c r="E546" s="48" t="s">
        <v>635</v>
      </c>
      <c r="F546" s="74">
        <v>11711.2</v>
      </c>
      <c r="G546" s="74">
        <v>11881</v>
      </c>
      <c r="H546" s="74">
        <v>11881</v>
      </c>
    </row>
    <row r="547" spans="1:8" ht="46">
      <c r="A547" s="20" t="s">
        <v>265</v>
      </c>
      <c r="B547" s="10" t="s">
        <v>320</v>
      </c>
      <c r="C547" s="10" t="s">
        <v>485</v>
      </c>
      <c r="D547" s="20"/>
      <c r="E547" s="48" t="s">
        <v>179</v>
      </c>
      <c r="F547" s="74">
        <f t="shared" ref="F547:H548" si="42">F548</f>
        <v>39</v>
      </c>
      <c r="G547" s="74">
        <f t="shared" si="42"/>
        <v>0</v>
      </c>
      <c r="H547" s="74">
        <f t="shared" si="42"/>
        <v>0</v>
      </c>
    </row>
    <row r="548" spans="1:8" ht="46">
      <c r="A548" s="20" t="s">
        <v>265</v>
      </c>
      <c r="B548" s="10" t="s">
        <v>320</v>
      </c>
      <c r="C548" s="10" t="s">
        <v>485</v>
      </c>
      <c r="D548" s="29" t="s">
        <v>296</v>
      </c>
      <c r="E548" s="49" t="s">
        <v>297</v>
      </c>
      <c r="F548" s="74">
        <f>F549</f>
        <v>39</v>
      </c>
      <c r="G548" s="74">
        <f t="shared" si="42"/>
        <v>0</v>
      </c>
      <c r="H548" s="74">
        <f t="shared" si="42"/>
        <v>0</v>
      </c>
    </row>
    <row r="549" spans="1:8" ht="23">
      <c r="A549" s="20" t="s">
        <v>265</v>
      </c>
      <c r="B549" s="10" t="s">
        <v>320</v>
      </c>
      <c r="C549" s="10" t="s">
        <v>485</v>
      </c>
      <c r="D549" s="20">
        <v>622</v>
      </c>
      <c r="E549" s="48" t="s">
        <v>356</v>
      </c>
      <c r="F549" s="74">
        <v>39</v>
      </c>
      <c r="G549" s="74"/>
      <c r="H549" s="74"/>
    </row>
    <row r="550" spans="1:8" ht="57.5">
      <c r="A550" s="20" t="s">
        <v>265</v>
      </c>
      <c r="B550" s="10" t="s">
        <v>320</v>
      </c>
      <c r="C550" s="10" t="s">
        <v>283</v>
      </c>
      <c r="D550" s="20"/>
      <c r="E550" s="48" t="s">
        <v>284</v>
      </c>
      <c r="F550" s="74">
        <f>F551</f>
        <v>234.92</v>
      </c>
      <c r="G550" s="74"/>
      <c r="H550" s="74"/>
    </row>
    <row r="551" spans="1:8" ht="46">
      <c r="A551" s="20" t="s">
        <v>265</v>
      </c>
      <c r="B551" s="10" t="s">
        <v>320</v>
      </c>
      <c r="C551" s="10" t="s">
        <v>283</v>
      </c>
      <c r="D551" s="29" t="s">
        <v>296</v>
      </c>
      <c r="E551" s="49" t="s">
        <v>297</v>
      </c>
      <c r="F551" s="74">
        <f>F552+F553</f>
        <v>234.92</v>
      </c>
      <c r="G551" s="74"/>
      <c r="H551" s="74"/>
    </row>
    <row r="552" spans="1:8" ht="23">
      <c r="A552" s="20" t="s">
        <v>265</v>
      </c>
      <c r="B552" s="10" t="s">
        <v>320</v>
      </c>
      <c r="C552" s="10" t="s">
        <v>283</v>
      </c>
      <c r="D552" s="20">
        <v>612</v>
      </c>
      <c r="E552" s="48" t="s">
        <v>545</v>
      </c>
      <c r="F552" s="74">
        <v>60.82</v>
      </c>
      <c r="G552" s="74"/>
      <c r="H552" s="74"/>
    </row>
    <row r="553" spans="1:8" ht="23">
      <c r="A553" s="20" t="s">
        <v>265</v>
      </c>
      <c r="B553" s="10" t="s">
        <v>320</v>
      </c>
      <c r="C553" s="10" t="s">
        <v>283</v>
      </c>
      <c r="D553" s="20">
        <v>622</v>
      </c>
      <c r="E553" s="48" t="s">
        <v>356</v>
      </c>
      <c r="F553" s="74">
        <v>174.1</v>
      </c>
      <c r="G553" s="74"/>
      <c r="H553" s="74"/>
    </row>
    <row r="554" spans="1:8" ht="34.5">
      <c r="A554" s="20" t="s">
        <v>265</v>
      </c>
      <c r="B554" s="10" t="s">
        <v>320</v>
      </c>
      <c r="C554" s="10" t="s">
        <v>359</v>
      </c>
      <c r="D554" s="20"/>
      <c r="E554" s="48" t="s">
        <v>360</v>
      </c>
      <c r="F554" s="74">
        <f>F555</f>
        <v>4582.1000000000004</v>
      </c>
      <c r="G554" s="74"/>
      <c r="H554" s="74"/>
    </row>
    <row r="555" spans="1:8" ht="46">
      <c r="A555" s="20" t="s">
        <v>265</v>
      </c>
      <c r="B555" s="10" t="s">
        <v>320</v>
      </c>
      <c r="C555" s="10" t="s">
        <v>359</v>
      </c>
      <c r="D555" s="29" t="s">
        <v>296</v>
      </c>
      <c r="E555" s="49" t="s">
        <v>297</v>
      </c>
      <c r="F555" s="74">
        <f>F556+F557</f>
        <v>4582.1000000000004</v>
      </c>
      <c r="G555" s="74"/>
      <c r="H555" s="74"/>
    </row>
    <row r="556" spans="1:8" ht="57.5">
      <c r="A556" s="20" t="s">
        <v>265</v>
      </c>
      <c r="B556" s="10" t="s">
        <v>320</v>
      </c>
      <c r="C556" s="10" t="s">
        <v>359</v>
      </c>
      <c r="D556" s="20" t="s">
        <v>299</v>
      </c>
      <c r="E556" s="48" t="s">
        <v>636</v>
      </c>
      <c r="F556" s="74">
        <v>2156.1</v>
      </c>
      <c r="G556" s="74"/>
      <c r="H556" s="74"/>
    </row>
    <row r="557" spans="1:8" ht="57.5">
      <c r="A557" s="20" t="s">
        <v>265</v>
      </c>
      <c r="B557" s="10" t="s">
        <v>320</v>
      </c>
      <c r="C557" s="10" t="s">
        <v>359</v>
      </c>
      <c r="D557" s="20" t="s">
        <v>301</v>
      </c>
      <c r="E557" s="48" t="s">
        <v>635</v>
      </c>
      <c r="F557" s="74">
        <v>2426</v>
      </c>
      <c r="G557" s="74"/>
      <c r="H557" s="74"/>
    </row>
    <row r="558" spans="1:8" ht="46">
      <c r="A558" s="20" t="s">
        <v>265</v>
      </c>
      <c r="B558" s="10" t="s">
        <v>320</v>
      </c>
      <c r="C558" s="10" t="s">
        <v>362</v>
      </c>
      <c r="D558" s="20"/>
      <c r="E558" s="48" t="s">
        <v>361</v>
      </c>
      <c r="F558" s="74">
        <f>F559</f>
        <v>320.70000000000005</v>
      </c>
      <c r="G558" s="74"/>
      <c r="H558" s="74"/>
    </row>
    <row r="559" spans="1:8" ht="46">
      <c r="A559" s="20" t="s">
        <v>265</v>
      </c>
      <c r="B559" s="10" t="s">
        <v>320</v>
      </c>
      <c r="C559" s="10" t="s">
        <v>362</v>
      </c>
      <c r="D559" s="29" t="s">
        <v>296</v>
      </c>
      <c r="E559" s="49" t="s">
        <v>297</v>
      </c>
      <c r="F559" s="74">
        <f>F560+F561</f>
        <v>320.70000000000005</v>
      </c>
      <c r="G559" s="74"/>
      <c r="H559" s="74"/>
    </row>
    <row r="560" spans="1:8" ht="57.5">
      <c r="A560" s="20" t="s">
        <v>265</v>
      </c>
      <c r="B560" s="10" t="s">
        <v>320</v>
      </c>
      <c r="C560" s="10" t="s">
        <v>362</v>
      </c>
      <c r="D560" s="20" t="s">
        <v>299</v>
      </c>
      <c r="E560" s="48" t="s">
        <v>636</v>
      </c>
      <c r="F560" s="74">
        <v>150.9</v>
      </c>
      <c r="G560" s="74"/>
      <c r="H560" s="74"/>
    </row>
    <row r="561" spans="1:8" ht="46">
      <c r="A561" s="20" t="s">
        <v>265</v>
      </c>
      <c r="B561" s="10" t="s">
        <v>320</v>
      </c>
      <c r="C561" s="10" t="s">
        <v>362</v>
      </c>
      <c r="D561" s="20" t="s">
        <v>301</v>
      </c>
      <c r="E561" s="48" t="s">
        <v>302</v>
      </c>
      <c r="F561" s="74">
        <v>169.8</v>
      </c>
      <c r="G561" s="74"/>
      <c r="H561" s="74"/>
    </row>
    <row r="562" spans="1:8" ht="57.5">
      <c r="A562" s="20" t="s">
        <v>265</v>
      </c>
      <c r="B562" s="10" t="s">
        <v>320</v>
      </c>
      <c r="C562" s="10" t="s">
        <v>598</v>
      </c>
      <c r="D562" s="20"/>
      <c r="E562" s="48" t="s">
        <v>595</v>
      </c>
      <c r="F562" s="74">
        <f>F563</f>
        <v>463.3</v>
      </c>
      <c r="G562" s="74"/>
      <c r="H562" s="74"/>
    </row>
    <row r="563" spans="1:8" ht="46">
      <c r="A563" s="20" t="s">
        <v>265</v>
      </c>
      <c r="B563" s="10" t="s">
        <v>320</v>
      </c>
      <c r="C563" s="10" t="s">
        <v>598</v>
      </c>
      <c r="D563" s="29" t="s">
        <v>296</v>
      </c>
      <c r="E563" s="49" t="s">
        <v>297</v>
      </c>
      <c r="F563" s="74">
        <f>F564+F565</f>
        <v>463.3</v>
      </c>
      <c r="G563" s="74"/>
      <c r="H563" s="74"/>
    </row>
    <row r="564" spans="1:8" ht="57.5">
      <c r="A564" s="20" t="s">
        <v>265</v>
      </c>
      <c r="B564" s="10" t="s">
        <v>320</v>
      </c>
      <c r="C564" s="10" t="s">
        <v>598</v>
      </c>
      <c r="D564" s="20" t="s">
        <v>299</v>
      </c>
      <c r="E564" s="48" t="s">
        <v>636</v>
      </c>
      <c r="F564" s="74">
        <v>270.46300000000002</v>
      </c>
      <c r="G564" s="74"/>
      <c r="H564" s="74"/>
    </row>
    <row r="565" spans="1:8" ht="57.5">
      <c r="A565" s="20" t="s">
        <v>265</v>
      </c>
      <c r="B565" s="10" t="s">
        <v>320</v>
      </c>
      <c r="C565" s="10" t="s">
        <v>598</v>
      </c>
      <c r="D565" s="20" t="s">
        <v>301</v>
      </c>
      <c r="E565" s="48" t="s">
        <v>635</v>
      </c>
      <c r="F565" s="74">
        <v>192.83699999999999</v>
      </c>
      <c r="G565" s="74"/>
      <c r="H565" s="74"/>
    </row>
    <row r="566" spans="1:8" ht="57.5">
      <c r="A566" s="20" t="s">
        <v>265</v>
      </c>
      <c r="B566" s="10" t="s">
        <v>320</v>
      </c>
      <c r="C566" s="10" t="s">
        <v>597</v>
      </c>
      <c r="D566" s="20"/>
      <c r="E566" s="48" t="s">
        <v>596</v>
      </c>
      <c r="F566" s="74">
        <f>F567</f>
        <v>46.3</v>
      </c>
      <c r="G566" s="74"/>
      <c r="H566" s="74"/>
    </row>
    <row r="567" spans="1:8" ht="46">
      <c r="A567" s="20" t="s">
        <v>265</v>
      </c>
      <c r="B567" s="10" t="s">
        <v>320</v>
      </c>
      <c r="C567" s="10" t="s">
        <v>597</v>
      </c>
      <c r="D567" s="29" t="s">
        <v>296</v>
      </c>
      <c r="E567" s="49" t="s">
        <v>297</v>
      </c>
      <c r="F567" s="74">
        <f>F568+F569</f>
        <v>46.3</v>
      </c>
      <c r="G567" s="74"/>
      <c r="H567" s="74"/>
    </row>
    <row r="568" spans="1:8" ht="46">
      <c r="A568" s="20" t="s">
        <v>265</v>
      </c>
      <c r="B568" s="10" t="s">
        <v>320</v>
      </c>
      <c r="C568" s="10" t="s">
        <v>597</v>
      </c>
      <c r="D568" s="20" t="s">
        <v>299</v>
      </c>
      <c r="E568" s="48" t="s">
        <v>300</v>
      </c>
      <c r="F568" s="74">
        <v>26.948</v>
      </c>
      <c r="G568" s="74"/>
      <c r="H568" s="74"/>
    </row>
    <row r="569" spans="1:8" ht="57.5">
      <c r="A569" s="20" t="s">
        <v>265</v>
      </c>
      <c r="B569" s="10" t="s">
        <v>320</v>
      </c>
      <c r="C569" s="10" t="s">
        <v>597</v>
      </c>
      <c r="D569" s="20" t="s">
        <v>301</v>
      </c>
      <c r="E569" s="48" t="s">
        <v>635</v>
      </c>
      <c r="F569" s="74">
        <v>19.352</v>
      </c>
      <c r="G569" s="74"/>
      <c r="H569" s="74"/>
    </row>
    <row r="570" spans="1:8" ht="46">
      <c r="A570" s="20" t="s">
        <v>265</v>
      </c>
      <c r="B570" s="10" t="s">
        <v>320</v>
      </c>
      <c r="C570" s="10" t="s">
        <v>647</v>
      </c>
      <c r="D570" s="20"/>
      <c r="E570" s="48" t="s">
        <v>645</v>
      </c>
      <c r="F570" s="74">
        <f>F571</f>
        <v>100</v>
      </c>
      <c r="G570" s="74"/>
      <c r="H570" s="74"/>
    </row>
    <row r="571" spans="1:8" ht="46">
      <c r="A571" s="20" t="s">
        <v>265</v>
      </c>
      <c r="B571" s="10" t="s">
        <v>320</v>
      </c>
      <c r="C571" s="10" t="s">
        <v>647</v>
      </c>
      <c r="D571" s="29" t="s">
        <v>296</v>
      </c>
      <c r="E571" s="49" t="s">
        <v>297</v>
      </c>
      <c r="F571" s="74">
        <f>F572</f>
        <v>100</v>
      </c>
      <c r="G571" s="74"/>
      <c r="H571" s="74"/>
    </row>
    <row r="572" spans="1:8" ht="23">
      <c r="A572" s="20" t="s">
        <v>265</v>
      </c>
      <c r="B572" s="10" t="s">
        <v>320</v>
      </c>
      <c r="C572" s="10" t="s">
        <v>647</v>
      </c>
      <c r="D572" s="20">
        <v>622</v>
      </c>
      <c r="E572" s="48" t="s">
        <v>356</v>
      </c>
      <c r="F572" s="74">
        <v>100</v>
      </c>
      <c r="G572" s="74"/>
      <c r="H572" s="74"/>
    </row>
    <row r="573" spans="1:8" ht="34.5">
      <c r="A573" s="20" t="s">
        <v>265</v>
      </c>
      <c r="B573" s="10" t="s">
        <v>320</v>
      </c>
      <c r="C573" s="10" t="s">
        <v>407</v>
      </c>
      <c r="D573" s="20"/>
      <c r="E573" s="48" t="s">
        <v>97</v>
      </c>
      <c r="F573" s="74">
        <f>F574</f>
        <v>912.5</v>
      </c>
      <c r="G573" s="74">
        <f>G574</f>
        <v>0</v>
      </c>
      <c r="H573" s="74">
        <f>H574</f>
        <v>190</v>
      </c>
    </row>
    <row r="574" spans="1:8" ht="69">
      <c r="A574" s="20" t="s">
        <v>265</v>
      </c>
      <c r="B574" s="10" t="s">
        <v>320</v>
      </c>
      <c r="C574" s="10" t="s">
        <v>412</v>
      </c>
      <c r="D574" s="20"/>
      <c r="E574" s="48" t="s">
        <v>152</v>
      </c>
      <c r="F574" s="74">
        <f t="shared" ref="F574:H576" si="43">F575</f>
        <v>912.5</v>
      </c>
      <c r="G574" s="74">
        <f t="shared" si="43"/>
        <v>0</v>
      </c>
      <c r="H574" s="74">
        <f t="shared" si="43"/>
        <v>190</v>
      </c>
    </row>
    <row r="575" spans="1:8" ht="57.5">
      <c r="A575" s="20" t="s">
        <v>265</v>
      </c>
      <c r="B575" s="10" t="s">
        <v>320</v>
      </c>
      <c r="C575" s="10" t="s">
        <v>419</v>
      </c>
      <c r="D575" s="20"/>
      <c r="E575" s="48" t="s">
        <v>153</v>
      </c>
      <c r="F575" s="74">
        <f>F576+F579</f>
        <v>912.5</v>
      </c>
      <c r="G575" s="74">
        <f>G576</f>
        <v>0</v>
      </c>
      <c r="H575" s="74">
        <f>H576</f>
        <v>190</v>
      </c>
    </row>
    <row r="576" spans="1:8" ht="46">
      <c r="A576" s="20" t="s">
        <v>265</v>
      </c>
      <c r="B576" s="10" t="s">
        <v>320</v>
      </c>
      <c r="C576" s="10" t="s">
        <v>486</v>
      </c>
      <c r="D576" s="20"/>
      <c r="E576" s="48" t="s">
        <v>156</v>
      </c>
      <c r="F576" s="74">
        <f t="shared" si="43"/>
        <v>0</v>
      </c>
      <c r="G576" s="74">
        <f t="shared" si="43"/>
        <v>0</v>
      </c>
      <c r="H576" s="74">
        <f t="shared" si="43"/>
        <v>190</v>
      </c>
    </row>
    <row r="577" spans="1:8" ht="46">
      <c r="A577" s="20" t="s">
        <v>265</v>
      </c>
      <c r="B577" s="10" t="s">
        <v>320</v>
      </c>
      <c r="C577" s="10" t="s">
        <v>486</v>
      </c>
      <c r="D577" s="29" t="s">
        <v>296</v>
      </c>
      <c r="E577" s="49" t="s">
        <v>297</v>
      </c>
      <c r="F577" s="74"/>
      <c r="G577" s="74"/>
      <c r="H577" s="74">
        <f>H578</f>
        <v>190</v>
      </c>
    </row>
    <row r="578" spans="1:8" ht="23">
      <c r="A578" s="20" t="s">
        <v>265</v>
      </c>
      <c r="B578" s="10" t="s">
        <v>320</v>
      </c>
      <c r="C578" s="10" t="s">
        <v>486</v>
      </c>
      <c r="D578" s="20">
        <v>612</v>
      </c>
      <c r="E578" s="48" t="s">
        <v>545</v>
      </c>
      <c r="F578" s="74"/>
      <c r="G578" s="71"/>
      <c r="H578" s="97">
        <v>190</v>
      </c>
    </row>
    <row r="579" spans="1:8" ht="57.5">
      <c r="A579" s="10" t="s">
        <v>265</v>
      </c>
      <c r="B579" s="10" t="s">
        <v>320</v>
      </c>
      <c r="C579" s="10" t="s">
        <v>487</v>
      </c>
      <c r="D579" s="20"/>
      <c r="E579" s="48" t="s">
        <v>154</v>
      </c>
      <c r="F579" s="74">
        <f t="shared" ref="F579:H580" si="44">F580</f>
        <v>912.5</v>
      </c>
      <c r="G579" s="74">
        <f t="shared" si="44"/>
        <v>0</v>
      </c>
      <c r="H579" s="74">
        <f t="shared" si="44"/>
        <v>0</v>
      </c>
    </row>
    <row r="580" spans="1:8" ht="46">
      <c r="A580" s="10" t="s">
        <v>265</v>
      </c>
      <c r="B580" s="10" t="s">
        <v>320</v>
      </c>
      <c r="C580" s="10" t="s">
        <v>487</v>
      </c>
      <c r="D580" s="29" t="s">
        <v>296</v>
      </c>
      <c r="E580" s="49" t="s">
        <v>297</v>
      </c>
      <c r="F580" s="74">
        <f t="shared" si="44"/>
        <v>912.5</v>
      </c>
      <c r="G580" s="74">
        <f t="shared" si="44"/>
        <v>0</v>
      </c>
      <c r="H580" s="74">
        <f t="shared" si="44"/>
        <v>0</v>
      </c>
    </row>
    <row r="581" spans="1:8" ht="23">
      <c r="A581" s="10" t="s">
        <v>265</v>
      </c>
      <c r="B581" s="10" t="s">
        <v>320</v>
      </c>
      <c r="C581" s="10" t="s">
        <v>487</v>
      </c>
      <c r="D581" s="20">
        <v>612</v>
      </c>
      <c r="E581" s="48" t="s">
        <v>545</v>
      </c>
      <c r="F581" s="74">
        <v>912.5</v>
      </c>
      <c r="G581" s="74"/>
      <c r="H581" s="74"/>
    </row>
    <row r="582" spans="1:8" ht="34.5">
      <c r="A582" s="10" t="s">
        <v>265</v>
      </c>
      <c r="B582" s="10" t="s">
        <v>320</v>
      </c>
      <c r="C582" s="10" t="s">
        <v>399</v>
      </c>
      <c r="D582" s="20"/>
      <c r="E582" s="48" t="s">
        <v>330</v>
      </c>
      <c r="F582" s="74">
        <f>F583</f>
        <v>315</v>
      </c>
      <c r="G582" s="74"/>
      <c r="H582" s="74"/>
    </row>
    <row r="583" spans="1:8" ht="46">
      <c r="A583" s="10" t="s">
        <v>265</v>
      </c>
      <c r="B583" s="10" t="s">
        <v>320</v>
      </c>
      <c r="C583" s="33" t="s">
        <v>405</v>
      </c>
      <c r="D583" s="20"/>
      <c r="E583" s="34" t="s">
        <v>331</v>
      </c>
      <c r="F583" s="74">
        <f>F584</f>
        <v>315</v>
      </c>
      <c r="G583" s="74"/>
      <c r="H583" s="74"/>
    </row>
    <row r="584" spans="1:8" ht="34.5">
      <c r="A584" s="10" t="s">
        <v>265</v>
      </c>
      <c r="B584" s="10" t="s">
        <v>320</v>
      </c>
      <c r="C584" s="10" t="s">
        <v>406</v>
      </c>
      <c r="D584" s="20"/>
      <c r="E584" s="48" t="s">
        <v>332</v>
      </c>
      <c r="F584" s="74">
        <f>F585+F588</f>
        <v>315</v>
      </c>
      <c r="G584" s="74"/>
      <c r="H584" s="74"/>
    </row>
    <row r="585" spans="1:8" ht="34.5">
      <c r="A585" s="10" t="s">
        <v>265</v>
      </c>
      <c r="B585" s="10" t="s">
        <v>320</v>
      </c>
      <c r="C585" s="10" t="s">
        <v>488</v>
      </c>
      <c r="D585" s="20"/>
      <c r="E585" s="48" t="s">
        <v>250</v>
      </c>
      <c r="F585" s="74">
        <f>F586</f>
        <v>285</v>
      </c>
      <c r="G585" s="74"/>
      <c r="H585" s="74"/>
    </row>
    <row r="586" spans="1:8" ht="46">
      <c r="A586" s="10" t="s">
        <v>265</v>
      </c>
      <c r="B586" s="10" t="s">
        <v>320</v>
      </c>
      <c r="C586" s="10" t="s">
        <v>488</v>
      </c>
      <c r="D586" s="29" t="s">
        <v>296</v>
      </c>
      <c r="E586" s="49" t="s">
        <v>297</v>
      </c>
      <c r="F586" s="74">
        <f>F587</f>
        <v>285</v>
      </c>
      <c r="G586" s="74"/>
      <c r="H586" s="74"/>
    </row>
    <row r="587" spans="1:8" ht="23">
      <c r="A587" s="10" t="s">
        <v>265</v>
      </c>
      <c r="B587" s="10" t="s">
        <v>320</v>
      </c>
      <c r="C587" s="10" t="s">
        <v>488</v>
      </c>
      <c r="D587" s="20">
        <v>612</v>
      </c>
      <c r="E587" s="48" t="s">
        <v>545</v>
      </c>
      <c r="F587" s="74">
        <v>285</v>
      </c>
      <c r="G587" s="74"/>
      <c r="H587" s="74"/>
    </row>
    <row r="588" spans="1:8" ht="46">
      <c r="A588" s="10" t="s">
        <v>265</v>
      </c>
      <c r="B588" s="10" t="s">
        <v>320</v>
      </c>
      <c r="C588" s="10" t="s">
        <v>491</v>
      </c>
      <c r="D588" s="20"/>
      <c r="E588" s="48" t="s">
        <v>252</v>
      </c>
      <c r="F588" s="74">
        <f>F589</f>
        <v>30</v>
      </c>
      <c r="G588" s="74"/>
      <c r="H588" s="74"/>
    </row>
    <row r="589" spans="1:8" ht="46">
      <c r="A589" s="10" t="s">
        <v>265</v>
      </c>
      <c r="B589" s="10" t="s">
        <v>320</v>
      </c>
      <c r="C589" s="10" t="s">
        <v>491</v>
      </c>
      <c r="D589" s="29" t="s">
        <v>296</v>
      </c>
      <c r="E589" s="49" t="s">
        <v>297</v>
      </c>
      <c r="F589" s="74">
        <f>F590</f>
        <v>30</v>
      </c>
      <c r="G589" s="74"/>
      <c r="H589" s="74"/>
    </row>
    <row r="590" spans="1:8" ht="23">
      <c r="A590" s="10" t="s">
        <v>265</v>
      </c>
      <c r="B590" s="10" t="s">
        <v>320</v>
      </c>
      <c r="C590" s="10" t="s">
        <v>491</v>
      </c>
      <c r="D590" s="20">
        <v>612</v>
      </c>
      <c r="E590" s="48" t="s">
        <v>545</v>
      </c>
      <c r="F590" s="74">
        <v>30</v>
      </c>
      <c r="G590" s="74"/>
      <c r="H590" s="74"/>
    </row>
    <row r="591" spans="1:8" ht="23">
      <c r="A591" s="23" t="s">
        <v>265</v>
      </c>
      <c r="B591" s="23" t="s">
        <v>26</v>
      </c>
      <c r="C591" s="10"/>
      <c r="D591" s="20"/>
      <c r="E591" s="48" t="s">
        <v>358</v>
      </c>
      <c r="F591" s="73">
        <f>F592+F598</f>
        <v>524</v>
      </c>
      <c r="G591" s="73">
        <f>G592+G598</f>
        <v>524</v>
      </c>
      <c r="H591" s="73">
        <f>H592+H598</f>
        <v>524</v>
      </c>
    </row>
    <row r="592" spans="1:8" ht="23">
      <c r="A592" s="20" t="s">
        <v>265</v>
      </c>
      <c r="B592" s="20" t="s">
        <v>26</v>
      </c>
      <c r="C592" s="10" t="s">
        <v>138</v>
      </c>
      <c r="D592" s="20"/>
      <c r="E592" s="48" t="s">
        <v>397</v>
      </c>
      <c r="F592" s="74">
        <f>F593</f>
        <v>500</v>
      </c>
      <c r="G592" s="74">
        <f>G593</f>
        <v>500</v>
      </c>
      <c r="H592" s="74">
        <f>H593</f>
        <v>500</v>
      </c>
    </row>
    <row r="593" spans="1:8" ht="34.5">
      <c r="A593" s="20" t="s">
        <v>265</v>
      </c>
      <c r="B593" s="20" t="s">
        <v>26</v>
      </c>
      <c r="C593" s="10" t="s">
        <v>146</v>
      </c>
      <c r="D593" s="29"/>
      <c r="E593" s="48" t="s">
        <v>314</v>
      </c>
      <c r="F593" s="74">
        <f>F595</f>
        <v>500</v>
      </c>
      <c r="G593" s="74">
        <f>G595</f>
        <v>500</v>
      </c>
      <c r="H593" s="74">
        <f>H595</f>
        <v>500</v>
      </c>
    </row>
    <row r="594" spans="1:8" ht="34.5">
      <c r="A594" s="20" t="s">
        <v>265</v>
      </c>
      <c r="B594" s="20" t="s">
        <v>26</v>
      </c>
      <c r="C594" s="10" t="s">
        <v>147</v>
      </c>
      <c r="D594" s="29"/>
      <c r="E594" s="48" t="s">
        <v>150</v>
      </c>
      <c r="F594" s="74">
        <f>F595</f>
        <v>500</v>
      </c>
      <c r="G594" s="74">
        <f t="shared" ref="G594:H596" si="45">G595</f>
        <v>500</v>
      </c>
      <c r="H594" s="74">
        <f t="shared" si="45"/>
        <v>500</v>
      </c>
    </row>
    <row r="595" spans="1:8" ht="23">
      <c r="A595" s="20" t="s">
        <v>265</v>
      </c>
      <c r="B595" s="20" t="s">
        <v>26</v>
      </c>
      <c r="C595" s="10" t="s">
        <v>492</v>
      </c>
      <c r="D595" s="30"/>
      <c r="E595" s="50" t="s">
        <v>114</v>
      </c>
      <c r="F595" s="74">
        <f>F596</f>
        <v>500</v>
      </c>
      <c r="G595" s="74">
        <f t="shared" si="45"/>
        <v>500</v>
      </c>
      <c r="H595" s="74">
        <f t="shared" si="45"/>
        <v>500</v>
      </c>
    </row>
    <row r="596" spans="1:8" ht="46">
      <c r="A596" s="20" t="s">
        <v>265</v>
      </c>
      <c r="B596" s="20" t="s">
        <v>26</v>
      </c>
      <c r="C596" s="10" t="s">
        <v>492</v>
      </c>
      <c r="D596" s="29" t="s">
        <v>296</v>
      </c>
      <c r="E596" s="49" t="s">
        <v>297</v>
      </c>
      <c r="F596" s="74">
        <f>F597</f>
        <v>500</v>
      </c>
      <c r="G596" s="74">
        <f t="shared" si="45"/>
        <v>500</v>
      </c>
      <c r="H596" s="74">
        <f t="shared" si="45"/>
        <v>500</v>
      </c>
    </row>
    <row r="597" spans="1:8" ht="46">
      <c r="A597" s="20" t="s">
        <v>265</v>
      </c>
      <c r="B597" s="20" t="s">
        <v>26</v>
      </c>
      <c r="C597" s="10" t="s">
        <v>492</v>
      </c>
      <c r="D597" s="20" t="s">
        <v>299</v>
      </c>
      <c r="E597" s="48" t="s">
        <v>300</v>
      </c>
      <c r="F597" s="74">
        <v>500</v>
      </c>
      <c r="G597" s="74">
        <v>500</v>
      </c>
      <c r="H597" s="74">
        <v>500</v>
      </c>
    </row>
    <row r="598" spans="1:8" ht="34.5">
      <c r="A598" s="20" t="s">
        <v>265</v>
      </c>
      <c r="B598" s="20" t="s">
        <v>26</v>
      </c>
      <c r="C598" s="10" t="s">
        <v>133</v>
      </c>
      <c r="D598" s="20"/>
      <c r="E598" s="48" t="s">
        <v>191</v>
      </c>
      <c r="F598" s="74">
        <f>F599</f>
        <v>24</v>
      </c>
      <c r="G598" s="74">
        <f>G599</f>
        <v>24</v>
      </c>
      <c r="H598" s="74">
        <f>H599</f>
        <v>24</v>
      </c>
    </row>
    <row r="599" spans="1:8" ht="34.5">
      <c r="A599" s="20" t="s">
        <v>265</v>
      </c>
      <c r="B599" s="20" t="s">
        <v>26</v>
      </c>
      <c r="C599" s="10" t="s">
        <v>134</v>
      </c>
      <c r="D599" s="20"/>
      <c r="E599" s="48" t="s">
        <v>344</v>
      </c>
      <c r="F599" s="74">
        <f>F601</f>
        <v>24</v>
      </c>
      <c r="G599" s="74">
        <f>G601</f>
        <v>24</v>
      </c>
      <c r="H599" s="74">
        <f>H601</f>
        <v>24</v>
      </c>
    </row>
    <row r="600" spans="1:8" ht="34.5">
      <c r="A600" s="20" t="s">
        <v>265</v>
      </c>
      <c r="B600" s="20" t="s">
        <v>26</v>
      </c>
      <c r="C600" s="10" t="s">
        <v>38</v>
      </c>
      <c r="D600" s="20"/>
      <c r="E600" s="48" t="s">
        <v>315</v>
      </c>
      <c r="F600" s="74">
        <f t="shared" ref="F600:H602" si="46">F601</f>
        <v>24</v>
      </c>
      <c r="G600" s="74">
        <f t="shared" si="46"/>
        <v>24</v>
      </c>
      <c r="H600" s="74">
        <f t="shared" si="46"/>
        <v>24</v>
      </c>
    </row>
    <row r="601" spans="1:8" ht="23">
      <c r="A601" s="20" t="s">
        <v>265</v>
      </c>
      <c r="B601" s="20" t="s">
        <v>26</v>
      </c>
      <c r="C601" s="10" t="s">
        <v>51</v>
      </c>
      <c r="D601" s="30"/>
      <c r="E601" s="48" t="s">
        <v>358</v>
      </c>
      <c r="F601" s="74">
        <f t="shared" si="46"/>
        <v>24</v>
      </c>
      <c r="G601" s="74">
        <f t="shared" si="46"/>
        <v>24</v>
      </c>
      <c r="H601" s="74">
        <f t="shared" si="46"/>
        <v>24</v>
      </c>
    </row>
    <row r="602" spans="1:8" ht="46">
      <c r="A602" s="20" t="s">
        <v>265</v>
      </c>
      <c r="B602" s="20" t="s">
        <v>26</v>
      </c>
      <c r="C602" s="10" t="s">
        <v>51</v>
      </c>
      <c r="D602" s="29" t="s">
        <v>296</v>
      </c>
      <c r="E602" s="49" t="s">
        <v>297</v>
      </c>
      <c r="F602" s="74">
        <f>F603</f>
        <v>24</v>
      </c>
      <c r="G602" s="74">
        <f t="shared" si="46"/>
        <v>24</v>
      </c>
      <c r="H602" s="74">
        <f t="shared" si="46"/>
        <v>24</v>
      </c>
    </row>
    <row r="603" spans="1:8" ht="46">
      <c r="A603" s="20" t="s">
        <v>265</v>
      </c>
      <c r="B603" s="20" t="s">
        <v>26</v>
      </c>
      <c r="C603" s="10" t="s">
        <v>51</v>
      </c>
      <c r="D603" s="20" t="s">
        <v>299</v>
      </c>
      <c r="E603" s="48" t="s">
        <v>300</v>
      </c>
      <c r="F603" s="74">
        <v>24</v>
      </c>
      <c r="G603" s="74">
        <v>24</v>
      </c>
      <c r="H603" s="74">
        <v>24</v>
      </c>
    </row>
    <row r="604" spans="1:8">
      <c r="A604" s="23" t="s">
        <v>265</v>
      </c>
      <c r="B604" s="23" t="s">
        <v>265</v>
      </c>
      <c r="C604" s="10"/>
      <c r="D604" s="20"/>
      <c r="E604" s="48" t="s">
        <v>309</v>
      </c>
      <c r="F604" s="73">
        <f>F605+F614</f>
        <v>15513.264000000001</v>
      </c>
      <c r="G604" s="73">
        <f>G605+G614</f>
        <v>9320</v>
      </c>
      <c r="H604" s="73">
        <f>H605+H614</f>
        <v>9320</v>
      </c>
    </row>
    <row r="605" spans="1:8" ht="23">
      <c r="A605" s="20" t="s">
        <v>265</v>
      </c>
      <c r="B605" s="20" t="s">
        <v>265</v>
      </c>
      <c r="C605" s="10" t="s">
        <v>138</v>
      </c>
      <c r="D605" s="20"/>
      <c r="E605" s="48" t="s">
        <v>111</v>
      </c>
      <c r="F605" s="74">
        <f>F606</f>
        <v>11174.6</v>
      </c>
      <c r="G605" s="74">
        <f>G606</f>
        <v>5117</v>
      </c>
      <c r="H605" s="74">
        <f>H606</f>
        <v>5117</v>
      </c>
    </row>
    <row r="606" spans="1:8" ht="34.5">
      <c r="A606" s="20" t="s">
        <v>265</v>
      </c>
      <c r="B606" s="20" t="s">
        <v>265</v>
      </c>
      <c r="C606" s="10" t="s">
        <v>393</v>
      </c>
      <c r="D606" s="20"/>
      <c r="E606" s="48" t="s">
        <v>395</v>
      </c>
      <c r="F606" s="74">
        <f>F607</f>
        <v>11174.6</v>
      </c>
      <c r="G606" s="74">
        <f>G611</f>
        <v>5117</v>
      </c>
      <c r="H606" s="74">
        <f>H611</f>
        <v>5117</v>
      </c>
    </row>
    <row r="607" spans="1:8" ht="34.5">
      <c r="A607" s="20" t="s">
        <v>265</v>
      </c>
      <c r="B607" s="20" t="s">
        <v>265</v>
      </c>
      <c r="C607" s="10" t="s">
        <v>394</v>
      </c>
      <c r="D607" s="20"/>
      <c r="E607" s="48" t="s">
        <v>396</v>
      </c>
      <c r="F607" s="74">
        <f>F611+F608</f>
        <v>11174.6</v>
      </c>
      <c r="G607" s="74">
        <f>G611</f>
        <v>5117</v>
      </c>
      <c r="H607" s="74">
        <f>H611</f>
        <v>5117</v>
      </c>
    </row>
    <row r="608" spans="1:8" ht="23">
      <c r="A608" s="20" t="s">
        <v>265</v>
      </c>
      <c r="B608" s="20" t="s">
        <v>265</v>
      </c>
      <c r="C608" s="10" t="s">
        <v>76</v>
      </c>
      <c r="D608" s="20"/>
      <c r="E608" s="48" t="s">
        <v>77</v>
      </c>
      <c r="F608" s="74">
        <f>F609</f>
        <v>6057.6</v>
      </c>
      <c r="G608" s="74"/>
      <c r="H608" s="74"/>
    </row>
    <row r="609" spans="1:8" ht="46">
      <c r="A609" s="20" t="s">
        <v>265</v>
      </c>
      <c r="B609" s="20" t="s">
        <v>265</v>
      </c>
      <c r="C609" s="10" t="s">
        <v>76</v>
      </c>
      <c r="D609" s="29" t="s">
        <v>296</v>
      </c>
      <c r="E609" s="49" t="s">
        <v>297</v>
      </c>
      <c r="F609" s="74">
        <f>F610</f>
        <v>6057.6</v>
      </c>
      <c r="G609" s="74"/>
      <c r="H609" s="74"/>
    </row>
    <row r="610" spans="1:8" ht="46">
      <c r="A610" s="20" t="s">
        <v>265</v>
      </c>
      <c r="B610" s="20" t="s">
        <v>265</v>
      </c>
      <c r="C610" s="10" t="s">
        <v>76</v>
      </c>
      <c r="D610" s="20" t="s">
        <v>398</v>
      </c>
      <c r="E610" s="48" t="s">
        <v>300</v>
      </c>
      <c r="F610" s="74">
        <v>6057.6</v>
      </c>
      <c r="G610" s="74"/>
      <c r="H610" s="74"/>
    </row>
    <row r="611" spans="1:8" ht="23">
      <c r="A611" s="20" t="s">
        <v>265</v>
      </c>
      <c r="B611" s="20" t="s">
        <v>265</v>
      </c>
      <c r="C611" s="10" t="s">
        <v>493</v>
      </c>
      <c r="D611" s="20"/>
      <c r="E611" s="48" t="s">
        <v>115</v>
      </c>
      <c r="F611" s="74">
        <f t="shared" ref="F611:H612" si="47">F612</f>
        <v>5117</v>
      </c>
      <c r="G611" s="74">
        <f t="shared" si="47"/>
        <v>5117</v>
      </c>
      <c r="H611" s="74">
        <f t="shared" si="47"/>
        <v>5117</v>
      </c>
    </row>
    <row r="612" spans="1:8" ht="46">
      <c r="A612" s="20" t="s">
        <v>265</v>
      </c>
      <c r="B612" s="20" t="s">
        <v>265</v>
      </c>
      <c r="C612" s="10" t="s">
        <v>493</v>
      </c>
      <c r="D612" s="29" t="s">
        <v>296</v>
      </c>
      <c r="E612" s="49" t="s">
        <v>297</v>
      </c>
      <c r="F612" s="74">
        <f t="shared" si="47"/>
        <v>5117</v>
      </c>
      <c r="G612" s="74">
        <f t="shared" si="47"/>
        <v>5117</v>
      </c>
      <c r="H612" s="74">
        <f t="shared" si="47"/>
        <v>5117</v>
      </c>
    </row>
    <row r="613" spans="1:8" ht="46">
      <c r="A613" s="20" t="s">
        <v>265</v>
      </c>
      <c r="B613" s="20" t="s">
        <v>265</v>
      </c>
      <c r="C613" s="10" t="s">
        <v>493</v>
      </c>
      <c r="D613" s="20" t="s">
        <v>398</v>
      </c>
      <c r="E613" s="48" t="s">
        <v>300</v>
      </c>
      <c r="F613" s="74">
        <v>5117</v>
      </c>
      <c r="G613" s="74">
        <v>5117</v>
      </c>
      <c r="H613" s="74">
        <v>5117</v>
      </c>
    </row>
    <row r="614" spans="1:8" ht="23">
      <c r="A614" s="10" t="s">
        <v>265</v>
      </c>
      <c r="B614" s="10" t="s">
        <v>265</v>
      </c>
      <c r="C614" s="10" t="s">
        <v>411</v>
      </c>
      <c r="D614" s="10"/>
      <c r="E614" s="48" t="s">
        <v>107</v>
      </c>
      <c r="F614" s="74">
        <f>F615</f>
        <v>4338.6640000000007</v>
      </c>
      <c r="G614" s="74">
        <f>G615</f>
        <v>4203</v>
      </c>
      <c r="H614" s="74">
        <f>H615</f>
        <v>4203</v>
      </c>
    </row>
    <row r="615" spans="1:8" ht="46">
      <c r="A615" s="10" t="s">
        <v>265</v>
      </c>
      <c r="B615" s="10" t="s">
        <v>265</v>
      </c>
      <c r="C615" s="10" t="s">
        <v>539</v>
      </c>
      <c r="D615" s="10"/>
      <c r="E615" s="48" t="s">
        <v>429</v>
      </c>
      <c r="F615" s="71">
        <f>F616+F626</f>
        <v>4338.6640000000007</v>
      </c>
      <c r="G615" s="71">
        <f>G616+G626</f>
        <v>4203</v>
      </c>
      <c r="H615" s="71">
        <f>H616+H626</f>
        <v>4203</v>
      </c>
    </row>
    <row r="616" spans="1:8" ht="92">
      <c r="A616" s="10" t="s">
        <v>265</v>
      </c>
      <c r="B616" s="10" t="s">
        <v>265</v>
      </c>
      <c r="C616" s="10" t="s">
        <v>540</v>
      </c>
      <c r="D616" s="10"/>
      <c r="E616" s="48" t="s">
        <v>223</v>
      </c>
      <c r="F616" s="71">
        <f>F617+F620+F623</f>
        <v>856.86400000000003</v>
      </c>
      <c r="G616" s="71">
        <f>G617+G620+G623</f>
        <v>749</v>
      </c>
      <c r="H616" s="71">
        <f>H617+H620+H623</f>
        <v>749</v>
      </c>
    </row>
    <row r="617" spans="1:8" ht="138">
      <c r="A617" s="10" t="s">
        <v>265</v>
      </c>
      <c r="B617" s="10" t="s">
        <v>265</v>
      </c>
      <c r="C617" s="10" t="s">
        <v>494</v>
      </c>
      <c r="D617" s="10"/>
      <c r="E617" s="48" t="s">
        <v>313</v>
      </c>
      <c r="F617" s="71">
        <f t="shared" ref="F617:H618" si="48">F618</f>
        <v>558.36400000000003</v>
      </c>
      <c r="G617" s="71">
        <f t="shared" si="48"/>
        <v>450.5</v>
      </c>
      <c r="H617" s="71">
        <f t="shared" si="48"/>
        <v>450.5</v>
      </c>
    </row>
    <row r="618" spans="1:8" ht="46">
      <c r="A618" s="10" t="s">
        <v>265</v>
      </c>
      <c r="B618" s="10" t="s">
        <v>265</v>
      </c>
      <c r="C618" s="10" t="s">
        <v>494</v>
      </c>
      <c r="D618" s="32" t="s">
        <v>296</v>
      </c>
      <c r="E618" s="49" t="s">
        <v>297</v>
      </c>
      <c r="F618" s="71">
        <f t="shared" si="48"/>
        <v>558.36400000000003</v>
      </c>
      <c r="G618" s="71">
        <f t="shared" si="48"/>
        <v>450.5</v>
      </c>
      <c r="H618" s="71">
        <f t="shared" si="48"/>
        <v>450.5</v>
      </c>
    </row>
    <row r="619" spans="1:8" ht="57.5">
      <c r="A619" s="10" t="s">
        <v>265</v>
      </c>
      <c r="B619" s="10" t="s">
        <v>265</v>
      </c>
      <c r="C619" s="10" t="s">
        <v>494</v>
      </c>
      <c r="D619" s="10" t="s">
        <v>301</v>
      </c>
      <c r="E619" s="48" t="s">
        <v>635</v>
      </c>
      <c r="F619" s="71">
        <v>558.36400000000003</v>
      </c>
      <c r="G619" s="71">
        <v>450.5</v>
      </c>
      <c r="H619" s="97">
        <v>450.5</v>
      </c>
    </row>
    <row r="620" spans="1:8" ht="115">
      <c r="A620" s="10" t="s">
        <v>265</v>
      </c>
      <c r="B620" s="10" t="s">
        <v>265</v>
      </c>
      <c r="C620" s="10" t="s">
        <v>495</v>
      </c>
      <c r="D620" s="10"/>
      <c r="E620" s="48" t="s">
        <v>430</v>
      </c>
      <c r="F620" s="71">
        <f t="shared" ref="F620:H621" si="49">F621</f>
        <v>237</v>
      </c>
      <c r="G620" s="71">
        <f t="shared" si="49"/>
        <v>237</v>
      </c>
      <c r="H620" s="71">
        <f t="shared" si="49"/>
        <v>237</v>
      </c>
    </row>
    <row r="621" spans="1:8" ht="46">
      <c r="A621" s="10" t="s">
        <v>265</v>
      </c>
      <c r="B621" s="10" t="s">
        <v>265</v>
      </c>
      <c r="C621" s="10" t="s">
        <v>495</v>
      </c>
      <c r="D621" s="32" t="s">
        <v>296</v>
      </c>
      <c r="E621" s="49" t="s">
        <v>297</v>
      </c>
      <c r="F621" s="71">
        <f t="shared" si="49"/>
        <v>237</v>
      </c>
      <c r="G621" s="71">
        <f t="shared" si="49"/>
        <v>237</v>
      </c>
      <c r="H621" s="71">
        <f t="shared" si="49"/>
        <v>237</v>
      </c>
    </row>
    <row r="622" spans="1:8" ht="46">
      <c r="A622" s="10" t="s">
        <v>265</v>
      </c>
      <c r="B622" s="10" t="s">
        <v>265</v>
      </c>
      <c r="C622" s="10" t="s">
        <v>495</v>
      </c>
      <c r="D622" s="10" t="s">
        <v>301</v>
      </c>
      <c r="E622" s="48" t="s">
        <v>302</v>
      </c>
      <c r="F622" s="71">
        <v>237</v>
      </c>
      <c r="G622" s="71">
        <v>237</v>
      </c>
      <c r="H622" s="97">
        <v>237</v>
      </c>
    </row>
    <row r="623" spans="1:8" ht="103.5">
      <c r="A623" s="10" t="s">
        <v>265</v>
      </c>
      <c r="B623" s="10" t="s">
        <v>265</v>
      </c>
      <c r="C623" s="10" t="s">
        <v>496</v>
      </c>
      <c r="D623" s="10"/>
      <c r="E623" s="48" t="s">
        <v>525</v>
      </c>
      <c r="F623" s="71">
        <f t="shared" ref="F623:H624" si="50">F624</f>
        <v>61.5</v>
      </c>
      <c r="G623" s="71">
        <f t="shared" si="50"/>
        <v>61.5</v>
      </c>
      <c r="H623" s="71">
        <f t="shared" si="50"/>
        <v>61.5</v>
      </c>
    </row>
    <row r="624" spans="1:8" ht="46">
      <c r="A624" s="10" t="s">
        <v>265</v>
      </c>
      <c r="B624" s="10" t="s">
        <v>265</v>
      </c>
      <c r="C624" s="10" t="s">
        <v>496</v>
      </c>
      <c r="D624" s="32" t="s">
        <v>296</v>
      </c>
      <c r="E624" s="49" t="s">
        <v>297</v>
      </c>
      <c r="F624" s="71">
        <f t="shared" si="50"/>
        <v>61.5</v>
      </c>
      <c r="G624" s="71">
        <f t="shared" si="50"/>
        <v>61.5</v>
      </c>
      <c r="H624" s="71">
        <f t="shared" si="50"/>
        <v>61.5</v>
      </c>
    </row>
    <row r="625" spans="1:8" ht="57.5">
      <c r="A625" s="10" t="s">
        <v>265</v>
      </c>
      <c r="B625" s="10" t="s">
        <v>265</v>
      </c>
      <c r="C625" s="10" t="s">
        <v>496</v>
      </c>
      <c r="D625" s="10" t="s">
        <v>301</v>
      </c>
      <c r="E625" s="48" t="s">
        <v>635</v>
      </c>
      <c r="F625" s="71">
        <v>61.5</v>
      </c>
      <c r="G625" s="71">
        <v>61.5</v>
      </c>
      <c r="H625" s="97">
        <v>61.5</v>
      </c>
    </row>
    <row r="626" spans="1:8" ht="46">
      <c r="A626" s="10" t="s">
        <v>265</v>
      </c>
      <c r="B626" s="10" t="s">
        <v>265</v>
      </c>
      <c r="C626" s="10" t="s">
        <v>541</v>
      </c>
      <c r="D626" s="10"/>
      <c r="E626" s="48" t="s">
        <v>109</v>
      </c>
      <c r="F626" s="71">
        <f>F633+F627+F630</f>
        <v>3481.8</v>
      </c>
      <c r="G626" s="71">
        <f>+G627</f>
        <v>3454</v>
      </c>
      <c r="H626" s="71">
        <f>+H627</f>
        <v>3454</v>
      </c>
    </row>
    <row r="627" spans="1:8" ht="57.5">
      <c r="A627" s="10" t="s">
        <v>265</v>
      </c>
      <c r="B627" s="10" t="s">
        <v>265</v>
      </c>
      <c r="C627" s="10" t="s">
        <v>497</v>
      </c>
      <c r="D627" s="10"/>
      <c r="E627" s="49" t="s">
        <v>534</v>
      </c>
      <c r="F627" s="71">
        <f t="shared" ref="F627:H628" si="51">F628</f>
        <v>3454</v>
      </c>
      <c r="G627" s="71">
        <f t="shared" si="51"/>
        <v>3454</v>
      </c>
      <c r="H627" s="71">
        <f t="shared" si="51"/>
        <v>3454</v>
      </c>
    </row>
    <row r="628" spans="1:8" ht="46">
      <c r="A628" s="10" t="s">
        <v>265</v>
      </c>
      <c r="B628" s="10" t="s">
        <v>265</v>
      </c>
      <c r="C628" s="10" t="s">
        <v>497</v>
      </c>
      <c r="D628" s="32" t="s">
        <v>296</v>
      </c>
      <c r="E628" s="49" t="s">
        <v>297</v>
      </c>
      <c r="F628" s="71">
        <f t="shared" si="51"/>
        <v>3454</v>
      </c>
      <c r="G628" s="71">
        <f t="shared" si="51"/>
        <v>3454</v>
      </c>
      <c r="H628" s="71">
        <f t="shared" si="51"/>
        <v>3454</v>
      </c>
    </row>
    <row r="629" spans="1:8" ht="57.5">
      <c r="A629" s="10" t="s">
        <v>265</v>
      </c>
      <c r="B629" s="10" t="s">
        <v>265</v>
      </c>
      <c r="C629" s="10" t="s">
        <v>497</v>
      </c>
      <c r="D629" s="10" t="s">
        <v>301</v>
      </c>
      <c r="E629" s="48" t="s">
        <v>635</v>
      </c>
      <c r="F629" s="71">
        <v>3454</v>
      </c>
      <c r="G629" s="71">
        <v>3454</v>
      </c>
      <c r="H629" s="71">
        <v>3454</v>
      </c>
    </row>
    <row r="630" spans="1:8" ht="57.5">
      <c r="A630" s="10" t="s">
        <v>265</v>
      </c>
      <c r="B630" s="10" t="s">
        <v>265</v>
      </c>
      <c r="C630" s="10" t="s">
        <v>602</v>
      </c>
      <c r="D630" s="10"/>
      <c r="E630" s="48" t="s">
        <v>599</v>
      </c>
      <c r="F630" s="71">
        <f>F631</f>
        <v>25.3</v>
      </c>
      <c r="G630" s="71"/>
      <c r="H630" s="71"/>
    </row>
    <row r="631" spans="1:8" ht="46">
      <c r="A631" s="10" t="s">
        <v>265</v>
      </c>
      <c r="B631" s="10" t="s">
        <v>265</v>
      </c>
      <c r="C631" s="10" t="s">
        <v>602</v>
      </c>
      <c r="D631" s="32" t="s">
        <v>296</v>
      </c>
      <c r="E631" s="49" t="s">
        <v>297</v>
      </c>
      <c r="F631" s="71">
        <f>F632</f>
        <v>25.3</v>
      </c>
      <c r="G631" s="71"/>
      <c r="H631" s="71"/>
    </row>
    <row r="632" spans="1:8" ht="57.5">
      <c r="A632" s="10" t="s">
        <v>265</v>
      </c>
      <c r="B632" s="10" t="s">
        <v>265</v>
      </c>
      <c r="C632" s="10" t="s">
        <v>602</v>
      </c>
      <c r="D632" s="10" t="s">
        <v>301</v>
      </c>
      <c r="E632" s="48" t="s">
        <v>635</v>
      </c>
      <c r="F632" s="71">
        <v>25.3</v>
      </c>
      <c r="G632" s="71"/>
      <c r="H632" s="71"/>
    </row>
    <row r="633" spans="1:8" ht="57.5">
      <c r="A633" s="10" t="s">
        <v>265</v>
      </c>
      <c r="B633" s="10" t="s">
        <v>265</v>
      </c>
      <c r="C633" s="10" t="s">
        <v>601</v>
      </c>
      <c r="D633" s="10"/>
      <c r="E633" s="48" t="s">
        <v>600</v>
      </c>
      <c r="F633" s="71">
        <f>F634</f>
        <v>2.5</v>
      </c>
      <c r="G633" s="71"/>
      <c r="H633" s="71"/>
    </row>
    <row r="634" spans="1:8" ht="46">
      <c r="A634" s="10" t="s">
        <v>265</v>
      </c>
      <c r="B634" s="10" t="s">
        <v>265</v>
      </c>
      <c r="C634" s="10" t="s">
        <v>601</v>
      </c>
      <c r="D634" s="32" t="s">
        <v>296</v>
      </c>
      <c r="E634" s="49" t="s">
        <v>297</v>
      </c>
      <c r="F634" s="71">
        <f>F635</f>
        <v>2.5</v>
      </c>
      <c r="G634" s="71"/>
      <c r="H634" s="71"/>
    </row>
    <row r="635" spans="1:8" ht="57.5">
      <c r="A635" s="10" t="s">
        <v>265</v>
      </c>
      <c r="B635" s="10" t="s">
        <v>265</v>
      </c>
      <c r="C635" s="10" t="s">
        <v>601</v>
      </c>
      <c r="D635" s="10" t="s">
        <v>301</v>
      </c>
      <c r="E635" s="48" t="s">
        <v>635</v>
      </c>
      <c r="F635" s="71">
        <v>2.5</v>
      </c>
      <c r="G635" s="71"/>
      <c r="H635" s="71"/>
    </row>
    <row r="636" spans="1:8">
      <c r="A636" s="23" t="s">
        <v>265</v>
      </c>
      <c r="B636" s="23" t="s">
        <v>264</v>
      </c>
      <c r="C636" s="10"/>
      <c r="D636" s="20"/>
      <c r="E636" s="48" t="s">
        <v>553</v>
      </c>
      <c r="F636" s="70">
        <f>F637+F660</f>
        <v>13342.3</v>
      </c>
      <c r="G636" s="70">
        <f>G637+G660</f>
        <v>9112.2999999999993</v>
      </c>
      <c r="H636" s="70">
        <f>H637+H660</f>
        <v>9112.2999999999993</v>
      </c>
    </row>
    <row r="637" spans="1:8" ht="23">
      <c r="A637" s="20" t="s">
        <v>265</v>
      </c>
      <c r="B637" s="20" t="s">
        <v>264</v>
      </c>
      <c r="C637" s="10" t="s">
        <v>138</v>
      </c>
      <c r="D637" s="20"/>
      <c r="E637" s="48" t="s">
        <v>111</v>
      </c>
      <c r="F637" s="74">
        <f t="shared" ref="F637:H638" si="52">F638</f>
        <v>12681.099999999999</v>
      </c>
      <c r="G637" s="74">
        <f t="shared" si="52"/>
        <v>8451.0999999999985</v>
      </c>
      <c r="H637" s="74">
        <f t="shared" si="52"/>
        <v>8451.0999999999985</v>
      </c>
    </row>
    <row r="638" spans="1:8">
      <c r="A638" s="20" t="s">
        <v>265</v>
      </c>
      <c r="B638" s="20" t="s">
        <v>264</v>
      </c>
      <c r="C638" s="10" t="s">
        <v>148</v>
      </c>
      <c r="D638" s="20"/>
      <c r="E638" s="48" t="s">
        <v>556</v>
      </c>
      <c r="F638" s="74">
        <f t="shared" si="52"/>
        <v>12681.099999999999</v>
      </c>
      <c r="G638" s="74">
        <f t="shared" si="52"/>
        <v>8451.0999999999985</v>
      </c>
      <c r="H638" s="74">
        <f t="shared" si="52"/>
        <v>8451.0999999999985</v>
      </c>
    </row>
    <row r="639" spans="1:8" ht="23">
      <c r="A639" s="20" t="s">
        <v>265</v>
      </c>
      <c r="B639" s="20" t="s">
        <v>264</v>
      </c>
      <c r="C639" s="10" t="s">
        <v>149</v>
      </c>
      <c r="D639" s="20"/>
      <c r="E639" s="48" t="s">
        <v>388</v>
      </c>
      <c r="F639" s="74">
        <f>F640+F649+F654+F657</f>
        <v>12681.099999999999</v>
      </c>
      <c r="G639" s="74">
        <f>G640+G649+G654+G657</f>
        <v>8451.0999999999985</v>
      </c>
      <c r="H639" s="74">
        <f>H640+H649+H654+H657</f>
        <v>8451.0999999999985</v>
      </c>
    </row>
    <row r="640" spans="1:8" ht="34.5">
      <c r="A640" s="20" t="s">
        <v>265</v>
      </c>
      <c r="B640" s="20" t="s">
        <v>264</v>
      </c>
      <c r="C640" s="10" t="s">
        <v>498</v>
      </c>
      <c r="D640" s="20"/>
      <c r="E640" s="48" t="s">
        <v>557</v>
      </c>
      <c r="F640" s="74">
        <f>F641+F645+F647</f>
        <v>5767.4</v>
      </c>
      <c r="G640" s="74">
        <f>G641+G645+G647</f>
        <v>5767.4</v>
      </c>
      <c r="H640" s="74">
        <f>H641+H645+H647</f>
        <v>5767.4</v>
      </c>
    </row>
    <row r="641" spans="1:8" ht="69">
      <c r="A641" s="20" t="s">
        <v>265</v>
      </c>
      <c r="B641" s="20" t="s">
        <v>264</v>
      </c>
      <c r="C641" s="10" t="s">
        <v>498</v>
      </c>
      <c r="D641" s="29" t="s">
        <v>558</v>
      </c>
      <c r="E641" s="49" t="s">
        <v>559</v>
      </c>
      <c r="F641" s="74">
        <f>F642+F643+F644</f>
        <v>5590.4</v>
      </c>
      <c r="G641" s="74">
        <f>G642+G643+G644</f>
        <v>5590.4</v>
      </c>
      <c r="H641" s="74">
        <f>H642+H643+H644</f>
        <v>5590.4</v>
      </c>
    </row>
    <row r="642" spans="1:8" ht="23">
      <c r="A642" s="20" t="s">
        <v>265</v>
      </c>
      <c r="B642" s="20" t="s">
        <v>264</v>
      </c>
      <c r="C642" s="10" t="s">
        <v>498</v>
      </c>
      <c r="D642" s="30" t="s">
        <v>560</v>
      </c>
      <c r="E642" s="50" t="s">
        <v>176</v>
      </c>
      <c r="F642" s="74">
        <v>3382.7</v>
      </c>
      <c r="G642" s="74">
        <v>3382.7</v>
      </c>
      <c r="H642" s="74">
        <v>3382.7</v>
      </c>
    </row>
    <row r="643" spans="1:8" ht="23">
      <c r="A643" s="20" t="s">
        <v>265</v>
      </c>
      <c r="B643" s="20" t="s">
        <v>264</v>
      </c>
      <c r="C643" s="10" t="s">
        <v>498</v>
      </c>
      <c r="D643" s="30" t="s">
        <v>561</v>
      </c>
      <c r="E643" s="50" t="s">
        <v>562</v>
      </c>
      <c r="F643" s="74">
        <v>911</v>
      </c>
      <c r="G643" s="74">
        <v>911</v>
      </c>
      <c r="H643" s="74">
        <v>911</v>
      </c>
    </row>
    <row r="644" spans="1:8" ht="46">
      <c r="A644" s="20" t="s">
        <v>265</v>
      </c>
      <c r="B644" s="20" t="s">
        <v>264</v>
      </c>
      <c r="C644" s="10" t="s">
        <v>498</v>
      </c>
      <c r="D644" s="30">
        <v>129</v>
      </c>
      <c r="E644" s="50" t="s">
        <v>178</v>
      </c>
      <c r="F644" s="74">
        <v>1296.7</v>
      </c>
      <c r="G644" s="74">
        <v>1296.7</v>
      </c>
      <c r="H644" s="74">
        <v>1296.7</v>
      </c>
    </row>
    <row r="645" spans="1:8" ht="23">
      <c r="A645" s="20" t="s">
        <v>265</v>
      </c>
      <c r="B645" s="20" t="s">
        <v>264</v>
      </c>
      <c r="C645" s="10" t="s">
        <v>498</v>
      </c>
      <c r="D645" s="29" t="s">
        <v>256</v>
      </c>
      <c r="E645" s="49" t="s">
        <v>257</v>
      </c>
      <c r="F645" s="74">
        <f>F646</f>
        <v>175</v>
      </c>
      <c r="G645" s="74">
        <f>G646</f>
        <v>175</v>
      </c>
      <c r="H645" s="74">
        <f>H646</f>
        <v>175</v>
      </c>
    </row>
    <row r="646" spans="1:8" ht="23">
      <c r="A646" s="20" t="s">
        <v>265</v>
      </c>
      <c r="B646" s="20" t="s">
        <v>264</v>
      </c>
      <c r="C646" s="10" t="s">
        <v>498</v>
      </c>
      <c r="D646" s="20" t="s">
        <v>258</v>
      </c>
      <c r="E646" s="48" t="s">
        <v>240</v>
      </c>
      <c r="F646" s="74">
        <v>175</v>
      </c>
      <c r="G646" s="74">
        <v>175</v>
      </c>
      <c r="H646" s="74">
        <v>175</v>
      </c>
    </row>
    <row r="647" spans="1:8">
      <c r="A647" s="20" t="s">
        <v>265</v>
      </c>
      <c r="B647" s="20" t="s">
        <v>264</v>
      </c>
      <c r="C647" s="10" t="s">
        <v>498</v>
      </c>
      <c r="D647" s="29" t="s">
        <v>262</v>
      </c>
      <c r="E647" s="49" t="s">
        <v>263</v>
      </c>
      <c r="F647" s="74">
        <f>F648</f>
        <v>2</v>
      </c>
      <c r="G647" s="74">
        <f>G648</f>
        <v>2</v>
      </c>
      <c r="H647" s="74">
        <f>H648</f>
        <v>2</v>
      </c>
    </row>
    <row r="648" spans="1:8">
      <c r="A648" s="20" t="s">
        <v>265</v>
      </c>
      <c r="B648" s="20" t="s">
        <v>264</v>
      </c>
      <c r="C648" s="10" t="s">
        <v>498</v>
      </c>
      <c r="D648" s="20">
        <v>853</v>
      </c>
      <c r="E648" s="50" t="s">
        <v>549</v>
      </c>
      <c r="F648" s="74">
        <v>2</v>
      </c>
      <c r="G648" s="74">
        <v>2</v>
      </c>
      <c r="H648" s="74">
        <v>2</v>
      </c>
    </row>
    <row r="649" spans="1:8" ht="57.5">
      <c r="A649" s="20" t="s">
        <v>265</v>
      </c>
      <c r="B649" s="20" t="s">
        <v>264</v>
      </c>
      <c r="C649" s="10" t="s">
        <v>499</v>
      </c>
      <c r="D649" s="30"/>
      <c r="E649" s="50" t="s">
        <v>523</v>
      </c>
      <c r="F649" s="74">
        <f>F650</f>
        <v>2408.6999999999998</v>
      </c>
      <c r="G649" s="74">
        <f>G650</f>
        <v>2408.6999999999998</v>
      </c>
      <c r="H649" s="74">
        <f>H650</f>
        <v>2408.6999999999998</v>
      </c>
    </row>
    <row r="650" spans="1:8" ht="69">
      <c r="A650" s="20" t="s">
        <v>265</v>
      </c>
      <c r="B650" s="20" t="s">
        <v>264</v>
      </c>
      <c r="C650" s="10" t="s">
        <v>499</v>
      </c>
      <c r="D650" s="29" t="s">
        <v>558</v>
      </c>
      <c r="E650" s="49" t="s">
        <v>559</v>
      </c>
      <c r="F650" s="74">
        <f>F651+F652+F653</f>
        <v>2408.6999999999998</v>
      </c>
      <c r="G650" s="74">
        <f>G651+G652+G653</f>
        <v>2408.6999999999998</v>
      </c>
      <c r="H650" s="74">
        <f>H651+H652+H653</f>
        <v>2408.6999999999998</v>
      </c>
    </row>
    <row r="651" spans="1:8" ht="23">
      <c r="A651" s="20" t="s">
        <v>265</v>
      </c>
      <c r="B651" s="20" t="s">
        <v>264</v>
      </c>
      <c r="C651" s="10" t="s">
        <v>499</v>
      </c>
      <c r="D651" s="30" t="s">
        <v>560</v>
      </c>
      <c r="E651" s="50" t="s">
        <v>176</v>
      </c>
      <c r="F651" s="74">
        <v>1530</v>
      </c>
      <c r="G651" s="74">
        <v>1530</v>
      </c>
      <c r="H651" s="74">
        <v>1530</v>
      </c>
    </row>
    <row r="652" spans="1:8" ht="23">
      <c r="A652" s="20" t="s">
        <v>265</v>
      </c>
      <c r="B652" s="20" t="s">
        <v>264</v>
      </c>
      <c r="C652" s="10" t="s">
        <v>499</v>
      </c>
      <c r="D652" s="30" t="s">
        <v>561</v>
      </c>
      <c r="E652" s="50" t="s">
        <v>562</v>
      </c>
      <c r="F652" s="74">
        <v>320</v>
      </c>
      <c r="G652" s="74">
        <v>320</v>
      </c>
      <c r="H652" s="74">
        <v>320</v>
      </c>
    </row>
    <row r="653" spans="1:8" ht="46">
      <c r="A653" s="20" t="s">
        <v>265</v>
      </c>
      <c r="B653" s="20" t="s">
        <v>264</v>
      </c>
      <c r="C653" s="10" t="s">
        <v>499</v>
      </c>
      <c r="D653" s="30">
        <v>129</v>
      </c>
      <c r="E653" s="50" t="s">
        <v>178</v>
      </c>
      <c r="F653" s="74">
        <v>558.70000000000005</v>
      </c>
      <c r="G653" s="74">
        <v>558.70000000000005</v>
      </c>
      <c r="H653" s="74">
        <v>558.70000000000005</v>
      </c>
    </row>
    <row r="654" spans="1:8" ht="23">
      <c r="A654" s="20" t="s">
        <v>265</v>
      </c>
      <c r="B654" s="20" t="s">
        <v>264</v>
      </c>
      <c r="C654" s="10" t="s">
        <v>500</v>
      </c>
      <c r="D654" s="20"/>
      <c r="E654" s="48" t="s">
        <v>222</v>
      </c>
      <c r="F654" s="74">
        <f t="shared" ref="F654:H655" si="53">F655</f>
        <v>305</v>
      </c>
      <c r="G654" s="74">
        <f t="shared" si="53"/>
        <v>275</v>
      </c>
      <c r="H654" s="74">
        <f t="shared" si="53"/>
        <v>275</v>
      </c>
    </row>
    <row r="655" spans="1:8" ht="23">
      <c r="A655" s="20" t="s">
        <v>265</v>
      </c>
      <c r="B655" s="20" t="s">
        <v>264</v>
      </c>
      <c r="C655" s="10" t="s">
        <v>500</v>
      </c>
      <c r="D655" s="29" t="s">
        <v>256</v>
      </c>
      <c r="E655" s="49" t="s">
        <v>257</v>
      </c>
      <c r="F655" s="74">
        <f t="shared" si="53"/>
        <v>305</v>
      </c>
      <c r="G655" s="74">
        <f t="shared" si="53"/>
        <v>275</v>
      </c>
      <c r="H655" s="74">
        <f t="shared" si="53"/>
        <v>275</v>
      </c>
    </row>
    <row r="656" spans="1:8" ht="23">
      <c r="A656" s="20" t="s">
        <v>265</v>
      </c>
      <c r="B656" s="20" t="s">
        <v>264</v>
      </c>
      <c r="C656" s="10" t="s">
        <v>500</v>
      </c>
      <c r="D656" s="20" t="s">
        <v>258</v>
      </c>
      <c r="E656" s="48" t="s">
        <v>240</v>
      </c>
      <c r="F656" s="74">
        <v>305</v>
      </c>
      <c r="G656" s="74">
        <v>275</v>
      </c>
      <c r="H656" s="74">
        <v>275</v>
      </c>
    </row>
    <row r="657" spans="1:8" ht="34.5">
      <c r="A657" s="20" t="s">
        <v>265</v>
      </c>
      <c r="B657" s="20" t="s">
        <v>264</v>
      </c>
      <c r="C657" s="10" t="s">
        <v>375</v>
      </c>
      <c r="D657" s="20"/>
      <c r="E657" s="48" t="s">
        <v>207</v>
      </c>
      <c r="F657" s="74">
        <f>F658</f>
        <v>4200</v>
      </c>
      <c r="G657" s="74"/>
      <c r="H657" s="74"/>
    </row>
    <row r="658" spans="1:8" ht="46">
      <c r="A658" s="20" t="s">
        <v>265</v>
      </c>
      <c r="B658" s="20" t="s">
        <v>264</v>
      </c>
      <c r="C658" s="10" t="s">
        <v>375</v>
      </c>
      <c r="D658" s="29" t="s">
        <v>296</v>
      </c>
      <c r="E658" s="49" t="s">
        <v>297</v>
      </c>
      <c r="F658" s="74">
        <f>F659</f>
        <v>4200</v>
      </c>
      <c r="G658" s="74"/>
      <c r="H658" s="74"/>
    </row>
    <row r="659" spans="1:8" ht="23">
      <c r="A659" s="20" t="s">
        <v>265</v>
      </c>
      <c r="B659" s="20" t="s">
        <v>264</v>
      </c>
      <c r="C659" s="10" t="s">
        <v>375</v>
      </c>
      <c r="D659" s="20">
        <v>612</v>
      </c>
      <c r="E659" s="48" t="s">
        <v>545</v>
      </c>
      <c r="F659" s="74">
        <v>4200</v>
      </c>
      <c r="G659" s="74"/>
      <c r="H659" s="74"/>
    </row>
    <row r="660" spans="1:8" ht="23">
      <c r="A660" s="20" t="s">
        <v>265</v>
      </c>
      <c r="B660" s="20" t="s">
        <v>264</v>
      </c>
      <c r="C660" s="10" t="s">
        <v>130</v>
      </c>
      <c r="D660" s="10"/>
      <c r="E660" s="48" t="s">
        <v>67</v>
      </c>
      <c r="F660" s="74">
        <f t="shared" ref="F660:H661" si="54">F661</f>
        <v>661.2</v>
      </c>
      <c r="G660" s="74">
        <f t="shared" si="54"/>
        <v>661.2</v>
      </c>
      <c r="H660" s="74">
        <f t="shared" si="54"/>
        <v>661.2</v>
      </c>
    </row>
    <row r="661" spans="1:8" ht="23">
      <c r="A661" s="20" t="s">
        <v>265</v>
      </c>
      <c r="B661" s="20" t="s">
        <v>264</v>
      </c>
      <c r="C661" s="10" t="s">
        <v>424</v>
      </c>
      <c r="D661" s="10"/>
      <c r="E661" s="48" t="s">
        <v>68</v>
      </c>
      <c r="F661" s="71">
        <f t="shared" si="54"/>
        <v>661.2</v>
      </c>
      <c r="G661" s="71">
        <f t="shared" si="54"/>
        <v>661.2</v>
      </c>
      <c r="H661" s="71">
        <f t="shared" si="54"/>
        <v>661.2</v>
      </c>
    </row>
    <row r="662" spans="1:8" ht="57.5">
      <c r="A662" s="20" t="s">
        <v>265</v>
      </c>
      <c r="B662" s="20" t="s">
        <v>264</v>
      </c>
      <c r="C662" s="31" t="s">
        <v>501</v>
      </c>
      <c r="D662" s="72"/>
      <c r="E662" s="55" t="s">
        <v>181</v>
      </c>
      <c r="F662" s="71">
        <f>F663+F667</f>
        <v>661.2</v>
      </c>
      <c r="G662" s="71">
        <f>G663+G667</f>
        <v>661.2</v>
      </c>
      <c r="H662" s="71">
        <f>H663+H667</f>
        <v>661.2</v>
      </c>
    </row>
    <row r="663" spans="1:8" ht="69">
      <c r="A663" s="20" t="s">
        <v>265</v>
      </c>
      <c r="B663" s="20" t="s">
        <v>264</v>
      </c>
      <c r="C663" s="31" t="s">
        <v>501</v>
      </c>
      <c r="D663" s="29" t="s">
        <v>558</v>
      </c>
      <c r="E663" s="49" t="s">
        <v>559</v>
      </c>
      <c r="F663" s="71">
        <f>F664+F665+F666</f>
        <v>623.1</v>
      </c>
      <c r="G663" s="71">
        <f>G664+G665+G666</f>
        <v>623.1</v>
      </c>
      <c r="H663" s="71">
        <f>H664+H665+H666</f>
        <v>623.1</v>
      </c>
    </row>
    <row r="664" spans="1:8" ht="23">
      <c r="A664" s="20" t="s">
        <v>265</v>
      </c>
      <c r="B664" s="20" t="s">
        <v>264</v>
      </c>
      <c r="C664" s="31" t="s">
        <v>501</v>
      </c>
      <c r="D664" s="30" t="s">
        <v>560</v>
      </c>
      <c r="E664" s="50" t="s">
        <v>176</v>
      </c>
      <c r="F664" s="71">
        <v>337.6</v>
      </c>
      <c r="G664" s="71">
        <v>367.6</v>
      </c>
      <c r="H664" s="71">
        <v>367.6</v>
      </c>
    </row>
    <row r="665" spans="1:8" ht="23">
      <c r="A665" s="20" t="s">
        <v>265</v>
      </c>
      <c r="B665" s="20" t="s">
        <v>264</v>
      </c>
      <c r="C665" s="31" t="s">
        <v>501</v>
      </c>
      <c r="D665" s="30" t="s">
        <v>561</v>
      </c>
      <c r="E665" s="50" t="s">
        <v>562</v>
      </c>
      <c r="F665" s="71">
        <v>111</v>
      </c>
      <c r="G665" s="71">
        <v>111</v>
      </c>
      <c r="H665" s="71">
        <v>111</v>
      </c>
    </row>
    <row r="666" spans="1:8" ht="46">
      <c r="A666" s="20" t="s">
        <v>265</v>
      </c>
      <c r="B666" s="20" t="s">
        <v>264</v>
      </c>
      <c r="C666" s="31" t="s">
        <v>501</v>
      </c>
      <c r="D666" s="30">
        <v>129</v>
      </c>
      <c r="E666" s="50" t="s">
        <v>178</v>
      </c>
      <c r="F666" s="71">
        <v>174.5</v>
      </c>
      <c r="G666" s="71">
        <v>144.5</v>
      </c>
      <c r="H666" s="71">
        <v>144.5</v>
      </c>
    </row>
    <row r="667" spans="1:8" ht="23">
      <c r="A667" s="20" t="s">
        <v>265</v>
      </c>
      <c r="B667" s="20" t="s">
        <v>264</v>
      </c>
      <c r="C667" s="31" t="s">
        <v>501</v>
      </c>
      <c r="D667" s="29" t="s">
        <v>256</v>
      </c>
      <c r="E667" s="49" t="s">
        <v>257</v>
      </c>
      <c r="F667" s="71">
        <f>F668</f>
        <v>38.1</v>
      </c>
      <c r="G667" s="71">
        <f>G668</f>
        <v>38.1</v>
      </c>
      <c r="H667" s="71">
        <f>H668</f>
        <v>38.1</v>
      </c>
    </row>
    <row r="668" spans="1:8" ht="23">
      <c r="A668" s="20" t="s">
        <v>265</v>
      </c>
      <c r="B668" s="20" t="s">
        <v>264</v>
      </c>
      <c r="C668" s="31" t="s">
        <v>501</v>
      </c>
      <c r="D668" s="20" t="s">
        <v>258</v>
      </c>
      <c r="E668" s="48" t="s">
        <v>259</v>
      </c>
      <c r="F668" s="71">
        <v>38.1</v>
      </c>
      <c r="G668" s="71">
        <v>38.1</v>
      </c>
      <c r="H668" s="71">
        <v>38.1</v>
      </c>
    </row>
    <row r="669" spans="1:8">
      <c r="A669" s="23" t="s">
        <v>260</v>
      </c>
      <c r="B669" s="23" t="s">
        <v>248</v>
      </c>
      <c r="C669" s="24"/>
      <c r="D669" s="23"/>
      <c r="E669" s="52" t="s">
        <v>57</v>
      </c>
      <c r="F669" s="73">
        <f>F670</f>
        <v>27767.21</v>
      </c>
      <c r="G669" s="73">
        <f>G670</f>
        <v>16552.7</v>
      </c>
      <c r="H669" s="73">
        <f>H670</f>
        <v>16552.7</v>
      </c>
    </row>
    <row r="670" spans="1:8">
      <c r="A670" s="23" t="s">
        <v>260</v>
      </c>
      <c r="B670" s="23" t="s">
        <v>254</v>
      </c>
      <c r="C670" s="10"/>
      <c r="D670" s="20"/>
      <c r="E670" s="48" t="s">
        <v>304</v>
      </c>
      <c r="F670" s="73">
        <f>F671+F720</f>
        <v>27767.21</v>
      </c>
      <c r="G670" s="73">
        <f>G671+G720</f>
        <v>16552.7</v>
      </c>
      <c r="H670" s="73">
        <f>H671+H720</f>
        <v>16552.7</v>
      </c>
    </row>
    <row r="671" spans="1:8" ht="34.5">
      <c r="A671" s="20" t="s">
        <v>260</v>
      </c>
      <c r="B671" s="20" t="s">
        <v>254</v>
      </c>
      <c r="C671" s="10" t="s">
        <v>133</v>
      </c>
      <c r="D671" s="20"/>
      <c r="E671" s="48" t="s">
        <v>191</v>
      </c>
      <c r="F671" s="74">
        <f>F672+F715</f>
        <v>27767.21</v>
      </c>
      <c r="G671" s="74">
        <f>G672+G715</f>
        <v>15652.7</v>
      </c>
      <c r="H671" s="74">
        <f>H672+H715</f>
        <v>15652.7</v>
      </c>
    </row>
    <row r="672" spans="1:8" ht="34.5">
      <c r="A672" s="20" t="s">
        <v>260</v>
      </c>
      <c r="B672" s="20" t="s">
        <v>254</v>
      </c>
      <c r="C672" s="10" t="s">
        <v>134</v>
      </c>
      <c r="D672" s="20"/>
      <c r="E672" s="48" t="s">
        <v>344</v>
      </c>
      <c r="F672" s="71">
        <f>F673+F694</f>
        <v>27247.21</v>
      </c>
      <c r="G672" s="71">
        <f>G673+G694</f>
        <v>15132.7</v>
      </c>
      <c r="H672" s="71">
        <f>H673+H694</f>
        <v>15132.7</v>
      </c>
    </row>
    <row r="673" spans="1:8" ht="23">
      <c r="A673" s="20" t="s">
        <v>260</v>
      </c>
      <c r="B673" s="20" t="s">
        <v>254</v>
      </c>
      <c r="C673" s="10" t="s">
        <v>135</v>
      </c>
      <c r="D673" s="20"/>
      <c r="E673" s="48" t="s">
        <v>159</v>
      </c>
      <c r="F673" s="71">
        <f>F674+F677+F680+F683+F686+F691</f>
        <v>9941.3569999999982</v>
      </c>
      <c r="G673" s="71">
        <f>G674+G677+G680</f>
        <v>5235</v>
      </c>
      <c r="H673" s="71">
        <f>H674+H677+H680</f>
        <v>5235</v>
      </c>
    </row>
    <row r="674" spans="1:8" ht="46">
      <c r="A674" s="20" t="s">
        <v>260</v>
      </c>
      <c r="B674" s="20" t="s">
        <v>254</v>
      </c>
      <c r="C674" s="10" t="s">
        <v>502</v>
      </c>
      <c r="D674" s="29"/>
      <c r="E674" s="49" t="s">
        <v>337</v>
      </c>
      <c r="F674" s="71">
        <f t="shared" ref="F674:H675" si="55">F675</f>
        <v>5230.7</v>
      </c>
      <c r="G674" s="71">
        <f t="shared" si="55"/>
        <v>5235</v>
      </c>
      <c r="H674" s="71">
        <f t="shared" si="55"/>
        <v>5235</v>
      </c>
    </row>
    <row r="675" spans="1:8" ht="46">
      <c r="A675" s="20" t="s">
        <v>260</v>
      </c>
      <c r="B675" s="20" t="s">
        <v>254</v>
      </c>
      <c r="C675" s="10" t="s">
        <v>502</v>
      </c>
      <c r="D675" s="29" t="s">
        <v>296</v>
      </c>
      <c r="E675" s="49" t="s">
        <v>297</v>
      </c>
      <c r="F675" s="71">
        <f t="shared" si="55"/>
        <v>5230.7</v>
      </c>
      <c r="G675" s="71">
        <f t="shared" si="55"/>
        <v>5235</v>
      </c>
      <c r="H675" s="71">
        <f t="shared" si="55"/>
        <v>5235</v>
      </c>
    </row>
    <row r="676" spans="1:8" ht="57.5">
      <c r="A676" s="20" t="s">
        <v>260</v>
      </c>
      <c r="B676" s="20" t="s">
        <v>254</v>
      </c>
      <c r="C676" s="10" t="s">
        <v>502</v>
      </c>
      <c r="D676" s="20" t="s">
        <v>299</v>
      </c>
      <c r="E676" s="48" t="s">
        <v>636</v>
      </c>
      <c r="F676" s="71">
        <v>5230.7</v>
      </c>
      <c r="G676" s="71">
        <v>5235</v>
      </c>
      <c r="H676" s="71">
        <v>5235</v>
      </c>
    </row>
    <row r="677" spans="1:8" ht="34.5">
      <c r="A677" s="20" t="s">
        <v>260</v>
      </c>
      <c r="B677" s="20" t="s">
        <v>254</v>
      </c>
      <c r="C677" s="10" t="s">
        <v>503</v>
      </c>
      <c r="D677" s="20"/>
      <c r="E677" s="50" t="s">
        <v>180</v>
      </c>
      <c r="F677" s="71">
        <f t="shared" ref="F677:H678" si="56">F678</f>
        <v>200</v>
      </c>
      <c r="G677" s="71">
        <f t="shared" si="56"/>
        <v>0</v>
      </c>
      <c r="H677" s="71">
        <f t="shared" si="56"/>
        <v>0</v>
      </c>
    </row>
    <row r="678" spans="1:8" ht="46">
      <c r="A678" s="20" t="s">
        <v>260</v>
      </c>
      <c r="B678" s="20" t="s">
        <v>254</v>
      </c>
      <c r="C678" s="10" t="s">
        <v>503</v>
      </c>
      <c r="D678" s="29" t="s">
        <v>296</v>
      </c>
      <c r="E678" s="49" t="s">
        <v>297</v>
      </c>
      <c r="F678" s="71">
        <f t="shared" si="56"/>
        <v>200</v>
      </c>
      <c r="G678" s="71">
        <f t="shared" si="56"/>
        <v>0</v>
      </c>
      <c r="H678" s="71">
        <f t="shared" si="56"/>
        <v>0</v>
      </c>
    </row>
    <row r="679" spans="1:8" ht="23">
      <c r="A679" s="20" t="s">
        <v>260</v>
      </c>
      <c r="B679" s="20" t="s">
        <v>254</v>
      </c>
      <c r="C679" s="10" t="s">
        <v>503</v>
      </c>
      <c r="D679" s="20">
        <v>612</v>
      </c>
      <c r="E679" s="48" t="s">
        <v>545</v>
      </c>
      <c r="F679" s="71">
        <v>200</v>
      </c>
      <c r="G679" s="71"/>
      <c r="H679" s="71"/>
    </row>
    <row r="680" spans="1:8" ht="34.5">
      <c r="A680" s="20" t="s">
        <v>260</v>
      </c>
      <c r="B680" s="20" t="s">
        <v>254</v>
      </c>
      <c r="C680" s="10" t="s">
        <v>504</v>
      </c>
      <c r="D680" s="20"/>
      <c r="E680" s="48" t="s">
        <v>526</v>
      </c>
      <c r="F680" s="71">
        <f>F681</f>
        <v>2681.62</v>
      </c>
      <c r="G680" s="71"/>
      <c r="H680" s="71"/>
    </row>
    <row r="681" spans="1:8" ht="46">
      <c r="A681" s="20" t="s">
        <v>260</v>
      </c>
      <c r="B681" s="20" t="s">
        <v>254</v>
      </c>
      <c r="C681" s="10" t="s">
        <v>504</v>
      </c>
      <c r="D681" s="29" t="s">
        <v>296</v>
      </c>
      <c r="E681" s="49" t="s">
        <v>297</v>
      </c>
      <c r="F681" s="71">
        <f>F682</f>
        <v>2681.62</v>
      </c>
      <c r="G681" s="71"/>
      <c r="H681" s="71"/>
    </row>
    <row r="682" spans="1:8" ht="23">
      <c r="A682" s="20" t="s">
        <v>260</v>
      </c>
      <c r="B682" s="20" t="s">
        <v>254</v>
      </c>
      <c r="C682" s="10" t="s">
        <v>504</v>
      </c>
      <c r="D682" s="20">
        <v>612</v>
      </c>
      <c r="E682" s="48" t="s">
        <v>545</v>
      </c>
      <c r="F682" s="71">
        <v>2681.62</v>
      </c>
      <c r="G682" s="71"/>
      <c r="H682" s="71"/>
    </row>
    <row r="683" spans="1:8" ht="23">
      <c r="A683" s="20" t="s">
        <v>260</v>
      </c>
      <c r="B683" s="20" t="s">
        <v>254</v>
      </c>
      <c r="C683" s="10" t="s">
        <v>285</v>
      </c>
      <c r="D683" s="20"/>
      <c r="E683" s="48" t="s">
        <v>286</v>
      </c>
      <c r="F683" s="71">
        <f>F684</f>
        <v>45</v>
      </c>
      <c r="G683" s="71"/>
      <c r="H683" s="71"/>
    </row>
    <row r="684" spans="1:8" ht="46">
      <c r="A684" s="20" t="s">
        <v>260</v>
      </c>
      <c r="B684" s="20" t="s">
        <v>254</v>
      </c>
      <c r="C684" s="10" t="s">
        <v>285</v>
      </c>
      <c r="D684" s="29" t="s">
        <v>296</v>
      </c>
      <c r="E684" s="49" t="s">
        <v>297</v>
      </c>
      <c r="F684" s="71">
        <f>F685</f>
        <v>45</v>
      </c>
      <c r="G684" s="71"/>
      <c r="H684" s="71"/>
    </row>
    <row r="685" spans="1:8" ht="23">
      <c r="A685" s="20" t="s">
        <v>260</v>
      </c>
      <c r="B685" s="20" t="s">
        <v>254</v>
      </c>
      <c r="C685" s="10" t="s">
        <v>285</v>
      </c>
      <c r="D685" s="20">
        <v>612</v>
      </c>
      <c r="E685" s="48" t="s">
        <v>545</v>
      </c>
      <c r="F685" s="71">
        <v>45</v>
      </c>
      <c r="G685" s="71"/>
      <c r="H685" s="71"/>
    </row>
    <row r="686" spans="1:8" ht="34.5">
      <c r="A686" s="20" t="s">
        <v>260</v>
      </c>
      <c r="B686" s="20" t="s">
        <v>254</v>
      </c>
      <c r="C686" s="10" t="s">
        <v>216</v>
      </c>
      <c r="D686" s="20"/>
      <c r="E686" s="48" t="s">
        <v>215</v>
      </c>
      <c r="F686" s="71">
        <f>F687+F689</f>
        <v>1779.7369999999999</v>
      </c>
      <c r="G686" s="71"/>
      <c r="H686" s="71"/>
    </row>
    <row r="687" spans="1:8">
      <c r="A687" s="20" t="s">
        <v>260</v>
      </c>
      <c r="B687" s="20" t="s">
        <v>254</v>
      </c>
      <c r="C687" s="10" t="s">
        <v>216</v>
      </c>
      <c r="D687" s="20">
        <v>500</v>
      </c>
      <c r="E687" s="48" t="s">
        <v>305</v>
      </c>
      <c r="F687" s="71">
        <f>F688</f>
        <v>1353.2819999999999</v>
      </c>
      <c r="G687" s="71"/>
      <c r="H687" s="71"/>
    </row>
    <row r="688" spans="1:8">
      <c r="A688" s="20" t="s">
        <v>260</v>
      </c>
      <c r="B688" s="20" t="s">
        <v>254</v>
      </c>
      <c r="C688" s="10" t="s">
        <v>216</v>
      </c>
      <c r="D688" s="25" t="s">
        <v>306</v>
      </c>
      <c r="E688" s="58" t="s">
        <v>307</v>
      </c>
      <c r="F688" s="71">
        <v>1353.2819999999999</v>
      </c>
      <c r="G688" s="71"/>
      <c r="H688" s="71"/>
    </row>
    <row r="689" spans="1:8" ht="46">
      <c r="A689" s="20" t="s">
        <v>260</v>
      </c>
      <c r="B689" s="20" t="s">
        <v>254</v>
      </c>
      <c r="C689" s="10" t="s">
        <v>216</v>
      </c>
      <c r="D689" s="29" t="s">
        <v>296</v>
      </c>
      <c r="E689" s="49" t="s">
        <v>297</v>
      </c>
      <c r="F689" s="71">
        <f>F690</f>
        <v>426.45499999999998</v>
      </c>
      <c r="G689" s="71"/>
      <c r="H689" s="71"/>
    </row>
    <row r="690" spans="1:8" ht="57.5">
      <c r="A690" s="20" t="s">
        <v>260</v>
      </c>
      <c r="B690" s="20" t="s">
        <v>254</v>
      </c>
      <c r="C690" s="10" t="s">
        <v>216</v>
      </c>
      <c r="D690" s="20" t="s">
        <v>299</v>
      </c>
      <c r="E690" s="48" t="s">
        <v>636</v>
      </c>
      <c r="F690" s="71">
        <v>426.45499999999998</v>
      </c>
      <c r="G690" s="71"/>
      <c r="H690" s="71"/>
    </row>
    <row r="691" spans="1:8" ht="34.5">
      <c r="A691" s="20" t="s">
        <v>260</v>
      </c>
      <c r="B691" s="20" t="s">
        <v>254</v>
      </c>
      <c r="C691" s="10" t="s">
        <v>213</v>
      </c>
      <c r="D691" s="20"/>
      <c r="E691" s="48" t="s">
        <v>214</v>
      </c>
      <c r="F691" s="71">
        <f>F692</f>
        <v>4.3</v>
      </c>
      <c r="G691" s="71"/>
      <c r="H691" s="71"/>
    </row>
    <row r="692" spans="1:8" ht="46">
      <c r="A692" s="20" t="s">
        <v>260</v>
      </c>
      <c r="B692" s="20" t="s">
        <v>254</v>
      </c>
      <c r="C692" s="10" t="s">
        <v>213</v>
      </c>
      <c r="D692" s="29" t="s">
        <v>296</v>
      </c>
      <c r="E692" s="49" t="s">
        <v>297</v>
      </c>
      <c r="F692" s="71">
        <f>F693</f>
        <v>4.3</v>
      </c>
      <c r="G692" s="71"/>
      <c r="H692" s="71"/>
    </row>
    <row r="693" spans="1:8" ht="57.5">
      <c r="A693" s="20" t="s">
        <v>260</v>
      </c>
      <c r="B693" s="20" t="s">
        <v>254</v>
      </c>
      <c r="C693" s="10" t="s">
        <v>213</v>
      </c>
      <c r="D693" s="20" t="s">
        <v>299</v>
      </c>
      <c r="E693" s="48" t="s">
        <v>636</v>
      </c>
      <c r="F693" s="71">
        <v>4.3</v>
      </c>
      <c r="G693" s="71"/>
      <c r="H693" s="71"/>
    </row>
    <row r="694" spans="1:8" ht="23">
      <c r="A694" s="20" t="s">
        <v>260</v>
      </c>
      <c r="B694" s="20" t="s">
        <v>254</v>
      </c>
      <c r="C694" s="10" t="s">
        <v>187</v>
      </c>
      <c r="D694" s="20"/>
      <c r="E694" s="48" t="s">
        <v>160</v>
      </c>
      <c r="F694" s="71">
        <f>F695+F701+F704+F709+F698+F712</f>
        <v>17305.853000000003</v>
      </c>
      <c r="G694" s="71">
        <f>G695</f>
        <v>9897.7000000000007</v>
      </c>
      <c r="H694" s="71">
        <f>H695</f>
        <v>9897.7000000000007</v>
      </c>
    </row>
    <row r="695" spans="1:8" ht="34.5">
      <c r="A695" s="20" t="s">
        <v>260</v>
      </c>
      <c r="B695" s="20" t="s">
        <v>254</v>
      </c>
      <c r="C695" s="10" t="s">
        <v>505</v>
      </c>
      <c r="D695" s="20"/>
      <c r="E695" s="50" t="s">
        <v>230</v>
      </c>
      <c r="F695" s="71">
        <f t="shared" ref="F695:H696" si="57">F696</f>
        <v>9887.1</v>
      </c>
      <c r="G695" s="71">
        <f t="shared" si="57"/>
        <v>9897.7000000000007</v>
      </c>
      <c r="H695" s="71">
        <f t="shared" si="57"/>
        <v>9897.7000000000007</v>
      </c>
    </row>
    <row r="696" spans="1:8" ht="46">
      <c r="A696" s="20" t="s">
        <v>260</v>
      </c>
      <c r="B696" s="20" t="s">
        <v>254</v>
      </c>
      <c r="C696" s="10" t="s">
        <v>505</v>
      </c>
      <c r="D696" s="29" t="s">
        <v>296</v>
      </c>
      <c r="E696" s="49" t="s">
        <v>297</v>
      </c>
      <c r="F696" s="71">
        <f t="shared" si="57"/>
        <v>9887.1</v>
      </c>
      <c r="G696" s="71">
        <f t="shared" si="57"/>
        <v>9897.7000000000007</v>
      </c>
      <c r="H696" s="71">
        <f t="shared" si="57"/>
        <v>9897.7000000000007</v>
      </c>
    </row>
    <row r="697" spans="1:8" ht="57.5">
      <c r="A697" s="20" t="s">
        <v>260</v>
      </c>
      <c r="B697" s="20" t="s">
        <v>254</v>
      </c>
      <c r="C697" s="10" t="s">
        <v>505</v>
      </c>
      <c r="D697" s="20" t="s">
        <v>299</v>
      </c>
      <c r="E697" s="48" t="s">
        <v>636</v>
      </c>
      <c r="F697" s="71">
        <v>9887.1</v>
      </c>
      <c r="G697" s="71">
        <v>9897.7000000000007</v>
      </c>
      <c r="H697" s="71">
        <v>9897.7000000000007</v>
      </c>
    </row>
    <row r="698" spans="1:8" ht="34.5">
      <c r="A698" s="20" t="s">
        <v>260</v>
      </c>
      <c r="B698" s="20" t="s">
        <v>254</v>
      </c>
      <c r="C698" s="10" t="s">
        <v>593</v>
      </c>
      <c r="D698" s="20"/>
      <c r="E698" s="48" t="s">
        <v>592</v>
      </c>
      <c r="F698" s="71">
        <f>F699</f>
        <v>1822.39</v>
      </c>
      <c r="G698" s="71"/>
      <c r="H698" s="71"/>
    </row>
    <row r="699" spans="1:8" ht="46">
      <c r="A699" s="20" t="s">
        <v>260</v>
      </c>
      <c r="B699" s="20" t="s">
        <v>254</v>
      </c>
      <c r="C699" s="10" t="s">
        <v>593</v>
      </c>
      <c r="D699" s="29" t="s">
        <v>296</v>
      </c>
      <c r="E699" s="49" t="s">
        <v>297</v>
      </c>
      <c r="F699" s="71">
        <f>F700</f>
        <v>1822.39</v>
      </c>
      <c r="G699" s="71"/>
      <c r="H699" s="71"/>
    </row>
    <row r="700" spans="1:8" ht="23">
      <c r="A700" s="20" t="s">
        <v>260</v>
      </c>
      <c r="B700" s="20" t="s">
        <v>254</v>
      </c>
      <c r="C700" s="10" t="s">
        <v>593</v>
      </c>
      <c r="D700" s="20">
        <v>612</v>
      </c>
      <c r="E700" s="48" t="s">
        <v>545</v>
      </c>
      <c r="F700" s="71">
        <v>1822.39</v>
      </c>
      <c r="G700" s="71"/>
      <c r="H700" s="71"/>
    </row>
    <row r="701" spans="1:8" ht="34.5">
      <c r="A701" s="20" t="s">
        <v>260</v>
      </c>
      <c r="B701" s="20" t="s">
        <v>254</v>
      </c>
      <c r="C701" s="10" t="s">
        <v>287</v>
      </c>
      <c r="D701" s="20"/>
      <c r="E701" s="48" t="s">
        <v>288</v>
      </c>
      <c r="F701" s="71">
        <f>F702</f>
        <v>186.6</v>
      </c>
      <c r="G701" s="71"/>
      <c r="H701" s="71"/>
    </row>
    <row r="702" spans="1:8" ht="46">
      <c r="A702" s="20" t="s">
        <v>260</v>
      </c>
      <c r="B702" s="20" t="s">
        <v>254</v>
      </c>
      <c r="C702" s="10" t="s">
        <v>287</v>
      </c>
      <c r="D702" s="29" t="s">
        <v>296</v>
      </c>
      <c r="E702" s="49" t="s">
        <v>297</v>
      </c>
      <c r="F702" s="71">
        <f>F703</f>
        <v>186.6</v>
      </c>
      <c r="G702" s="71"/>
      <c r="H702" s="71"/>
    </row>
    <row r="703" spans="1:8" ht="23">
      <c r="A703" s="20" t="s">
        <v>260</v>
      </c>
      <c r="B703" s="20" t="s">
        <v>254</v>
      </c>
      <c r="C703" s="10" t="s">
        <v>287</v>
      </c>
      <c r="D703" s="20">
        <v>612</v>
      </c>
      <c r="E703" s="48" t="s">
        <v>545</v>
      </c>
      <c r="F703" s="71">
        <v>186.6</v>
      </c>
      <c r="G703" s="71"/>
      <c r="H703" s="71"/>
    </row>
    <row r="704" spans="1:8" ht="46">
      <c r="A704" s="20" t="s">
        <v>260</v>
      </c>
      <c r="B704" s="20" t="s">
        <v>254</v>
      </c>
      <c r="C704" s="10" t="s">
        <v>217</v>
      </c>
      <c r="D704" s="20"/>
      <c r="E704" s="48" t="s">
        <v>220</v>
      </c>
      <c r="F704" s="71">
        <f>F705+F707</f>
        <v>5349.1630000000005</v>
      </c>
      <c r="G704" s="71"/>
      <c r="H704" s="71"/>
    </row>
    <row r="705" spans="1:8">
      <c r="A705" s="20" t="s">
        <v>260</v>
      </c>
      <c r="B705" s="20" t="s">
        <v>254</v>
      </c>
      <c r="C705" s="10" t="s">
        <v>217</v>
      </c>
      <c r="D705" s="20">
        <v>500</v>
      </c>
      <c r="E705" s="48" t="s">
        <v>305</v>
      </c>
      <c r="F705" s="71">
        <f>F706</f>
        <v>4297.2420000000002</v>
      </c>
      <c r="G705" s="71"/>
      <c r="H705" s="71"/>
    </row>
    <row r="706" spans="1:8">
      <c r="A706" s="20" t="s">
        <v>260</v>
      </c>
      <c r="B706" s="20" t="s">
        <v>254</v>
      </c>
      <c r="C706" s="10" t="s">
        <v>217</v>
      </c>
      <c r="D706" s="25" t="s">
        <v>306</v>
      </c>
      <c r="E706" s="58" t="s">
        <v>307</v>
      </c>
      <c r="F706" s="71">
        <v>4297.2420000000002</v>
      </c>
      <c r="G706" s="71"/>
      <c r="H706" s="71"/>
    </row>
    <row r="707" spans="1:8" ht="46">
      <c r="A707" s="20" t="s">
        <v>260</v>
      </c>
      <c r="B707" s="20" t="s">
        <v>254</v>
      </c>
      <c r="C707" s="10" t="s">
        <v>217</v>
      </c>
      <c r="D707" s="29" t="s">
        <v>296</v>
      </c>
      <c r="E707" s="49" t="s">
        <v>297</v>
      </c>
      <c r="F707" s="71">
        <f>F708</f>
        <v>1051.921</v>
      </c>
      <c r="G707" s="71"/>
      <c r="H707" s="71"/>
    </row>
    <row r="708" spans="1:8" ht="57.5">
      <c r="A708" s="20" t="s">
        <v>260</v>
      </c>
      <c r="B708" s="20" t="s">
        <v>254</v>
      </c>
      <c r="C708" s="10" t="s">
        <v>217</v>
      </c>
      <c r="D708" s="20" t="s">
        <v>299</v>
      </c>
      <c r="E708" s="48" t="s">
        <v>636</v>
      </c>
      <c r="F708" s="71">
        <v>1051.921</v>
      </c>
      <c r="G708" s="71"/>
      <c r="H708" s="71"/>
    </row>
    <row r="709" spans="1:8" ht="46">
      <c r="A709" s="20" t="s">
        <v>260</v>
      </c>
      <c r="B709" s="20" t="s">
        <v>254</v>
      </c>
      <c r="C709" s="10" t="s">
        <v>218</v>
      </c>
      <c r="D709" s="20"/>
      <c r="E709" s="48" t="s">
        <v>219</v>
      </c>
      <c r="F709" s="71">
        <f>F710</f>
        <v>10.6</v>
      </c>
      <c r="G709" s="71"/>
      <c r="H709" s="71"/>
    </row>
    <row r="710" spans="1:8" ht="46">
      <c r="A710" s="20" t="s">
        <v>260</v>
      </c>
      <c r="B710" s="20" t="s">
        <v>254</v>
      </c>
      <c r="C710" s="10" t="s">
        <v>218</v>
      </c>
      <c r="D710" s="29" t="s">
        <v>296</v>
      </c>
      <c r="E710" s="49" t="s">
        <v>297</v>
      </c>
      <c r="F710" s="71">
        <f>F711</f>
        <v>10.6</v>
      </c>
      <c r="G710" s="71"/>
      <c r="H710" s="71"/>
    </row>
    <row r="711" spans="1:8" ht="57.5">
      <c r="A711" s="20" t="s">
        <v>260</v>
      </c>
      <c r="B711" s="20" t="s">
        <v>254</v>
      </c>
      <c r="C711" s="10" t="s">
        <v>218</v>
      </c>
      <c r="D711" s="20" t="s">
        <v>299</v>
      </c>
      <c r="E711" s="48" t="s">
        <v>636</v>
      </c>
      <c r="F711" s="71">
        <v>10.6</v>
      </c>
      <c r="G711" s="71"/>
      <c r="H711" s="71"/>
    </row>
    <row r="712" spans="1:8" ht="46">
      <c r="A712" s="20" t="s">
        <v>260</v>
      </c>
      <c r="B712" s="20" t="s">
        <v>254</v>
      </c>
      <c r="C712" s="10" t="s">
        <v>646</v>
      </c>
      <c r="D712" s="20"/>
      <c r="E712" s="48" t="s">
        <v>645</v>
      </c>
      <c r="F712" s="71">
        <f>F713</f>
        <v>50</v>
      </c>
      <c r="G712" s="71"/>
      <c r="H712" s="71"/>
    </row>
    <row r="713" spans="1:8" ht="46">
      <c r="A713" s="20" t="s">
        <v>260</v>
      </c>
      <c r="B713" s="20" t="s">
        <v>254</v>
      </c>
      <c r="C713" s="10" t="s">
        <v>646</v>
      </c>
      <c r="D713" s="29" t="s">
        <v>296</v>
      </c>
      <c r="E713" s="49" t="s">
        <v>297</v>
      </c>
      <c r="F713" s="71">
        <f>F714</f>
        <v>50</v>
      </c>
      <c r="G713" s="71"/>
      <c r="H713" s="71"/>
    </row>
    <row r="714" spans="1:8" ht="23">
      <c r="A714" s="20" t="s">
        <v>260</v>
      </c>
      <c r="B714" s="20" t="s">
        <v>254</v>
      </c>
      <c r="C714" s="10" t="s">
        <v>646</v>
      </c>
      <c r="D714" s="20">
        <v>612</v>
      </c>
      <c r="E714" s="48" t="s">
        <v>545</v>
      </c>
      <c r="F714" s="71">
        <v>50</v>
      </c>
      <c r="G714" s="71"/>
      <c r="H714" s="71"/>
    </row>
    <row r="715" spans="1:8" ht="23">
      <c r="A715" s="20" t="s">
        <v>260</v>
      </c>
      <c r="B715" s="20" t="s">
        <v>254</v>
      </c>
      <c r="C715" s="10" t="s">
        <v>185</v>
      </c>
      <c r="D715" s="20"/>
      <c r="E715" s="48" t="s">
        <v>161</v>
      </c>
      <c r="F715" s="71">
        <f>F716</f>
        <v>520</v>
      </c>
      <c r="G715" s="71">
        <f t="shared" ref="G715:H718" si="58">G716</f>
        <v>520</v>
      </c>
      <c r="H715" s="71">
        <f t="shared" si="58"/>
        <v>520</v>
      </c>
    </row>
    <row r="716" spans="1:8" ht="34.5">
      <c r="A716" s="20" t="s">
        <v>260</v>
      </c>
      <c r="B716" s="20" t="s">
        <v>254</v>
      </c>
      <c r="C716" s="10" t="s">
        <v>186</v>
      </c>
      <c r="D716" s="20"/>
      <c r="E716" s="48" t="s">
        <v>162</v>
      </c>
      <c r="F716" s="71">
        <f>F717</f>
        <v>520</v>
      </c>
      <c r="G716" s="71">
        <f t="shared" si="58"/>
        <v>520</v>
      </c>
      <c r="H716" s="71">
        <f t="shared" si="58"/>
        <v>520</v>
      </c>
    </row>
    <row r="717" spans="1:8" ht="57.5">
      <c r="A717" s="20" t="s">
        <v>260</v>
      </c>
      <c r="B717" s="20" t="s">
        <v>254</v>
      </c>
      <c r="C717" s="10" t="s">
        <v>506</v>
      </c>
      <c r="D717" s="20"/>
      <c r="E717" s="48" t="s">
        <v>317</v>
      </c>
      <c r="F717" s="71">
        <f>F718</f>
        <v>520</v>
      </c>
      <c r="G717" s="71">
        <f t="shared" si="58"/>
        <v>520</v>
      </c>
      <c r="H717" s="71">
        <f t="shared" si="58"/>
        <v>520</v>
      </c>
    </row>
    <row r="718" spans="1:8" ht="46">
      <c r="A718" s="20" t="s">
        <v>260</v>
      </c>
      <c r="B718" s="20" t="s">
        <v>254</v>
      </c>
      <c r="C718" s="10" t="s">
        <v>506</v>
      </c>
      <c r="D718" s="29" t="s">
        <v>296</v>
      </c>
      <c r="E718" s="49" t="s">
        <v>297</v>
      </c>
      <c r="F718" s="71">
        <f>F719</f>
        <v>520</v>
      </c>
      <c r="G718" s="71">
        <f t="shared" si="58"/>
        <v>520</v>
      </c>
      <c r="H718" s="71">
        <f t="shared" si="58"/>
        <v>520</v>
      </c>
    </row>
    <row r="719" spans="1:8" ht="57.5">
      <c r="A719" s="20" t="s">
        <v>260</v>
      </c>
      <c r="B719" s="20" t="s">
        <v>254</v>
      </c>
      <c r="C719" s="10" t="s">
        <v>506</v>
      </c>
      <c r="D719" s="20" t="s">
        <v>299</v>
      </c>
      <c r="E719" s="48" t="s">
        <v>636</v>
      </c>
      <c r="F719" s="71">
        <v>520</v>
      </c>
      <c r="G719" s="71">
        <v>520</v>
      </c>
      <c r="H719" s="71">
        <v>520</v>
      </c>
    </row>
    <row r="720" spans="1:8" ht="34.5">
      <c r="A720" s="20" t="s">
        <v>260</v>
      </c>
      <c r="B720" s="20" t="s">
        <v>254</v>
      </c>
      <c r="C720" s="10" t="s">
        <v>407</v>
      </c>
      <c r="D720" s="20"/>
      <c r="E720" s="48" t="s">
        <v>97</v>
      </c>
      <c r="F720" s="71">
        <f t="shared" ref="F720:H722" si="59">F721</f>
        <v>0</v>
      </c>
      <c r="G720" s="71">
        <f t="shared" si="59"/>
        <v>900</v>
      </c>
      <c r="H720" s="71">
        <f t="shared" si="59"/>
        <v>900</v>
      </c>
    </row>
    <row r="721" spans="1:8" ht="69">
      <c r="A721" s="20" t="s">
        <v>260</v>
      </c>
      <c r="B721" s="20" t="s">
        <v>254</v>
      </c>
      <c r="C721" s="10" t="s">
        <v>412</v>
      </c>
      <c r="D721" s="20"/>
      <c r="E721" s="48" t="s">
        <v>152</v>
      </c>
      <c r="F721" s="71">
        <f t="shared" si="59"/>
        <v>0</v>
      </c>
      <c r="G721" s="71">
        <f t="shared" si="59"/>
        <v>900</v>
      </c>
      <c r="H721" s="71">
        <f t="shared" si="59"/>
        <v>900</v>
      </c>
    </row>
    <row r="722" spans="1:8" ht="57.5">
      <c r="A722" s="20" t="s">
        <v>260</v>
      </c>
      <c r="B722" s="20" t="s">
        <v>254</v>
      </c>
      <c r="C722" s="10" t="s">
        <v>419</v>
      </c>
      <c r="D722" s="20"/>
      <c r="E722" s="48" t="s">
        <v>153</v>
      </c>
      <c r="F722" s="71">
        <f>F723</f>
        <v>0</v>
      </c>
      <c r="G722" s="71">
        <f t="shared" si="59"/>
        <v>900</v>
      </c>
      <c r="H722" s="71">
        <f t="shared" si="59"/>
        <v>900</v>
      </c>
    </row>
    <row r="723" spans="1:8" ht="57.5">
      <c r="A723" s="20" t="s">
        <v>260</v>
      </c>
      <c r="B723" s="20" t="s">
        <v>254</v>
      </c>
      <c r="C723" s="10" t="s">
        <v>507</v>
      </c>
      <c r="D723" s="20"/>
      <c r="E723" s="48" t="s">
        <v>157</v>
      </c>
      <c r="F723" s="71">
        <f t="shared" ref="F723:H724" si="60">F724</f>
        <v>0</v>
      </c>
      <c r="G723" s="71">
        <f t="shared" si="60"/>
        <v>900</v>
      </c>
      <c r="H723" s="71">
        <f t="shared" si="60"/>
        <v>900</v>
      </c>
    </row>
    <row r="724" spans="1:8" ht="46">
      <c r="A724" s="20" t="s">
        <v>260</v>
      </c>
      <c r="B724" s="20" t="s">
        <v>254</v>
      </c>
      <c r="C724" s="10" t="s">
        <v>507</v>
      </c>
      <c r="D724" s="29" t="s">
        <v>296</v>
      </c>
      <c r="E724" s="49" t="s">
        <v>297</v>
      </c>
      <c r="F724" s="71">
        <f t="shared" si="60"/>
        <v>0</v>
      </c>
      <c r="G724" s="71">
        <f t="shared" si="60"/>
        <v>900</v>
      </c>
      <c r="H724" s="71">
        <f t="shared" si="60"/>
        <v>900</v>
      </c>
    </row>
    <row r="725" spans="1:8" ht="23">
      <c r="A725" s="20" t="s">
        <v>260</v>
      </c>
      <c r="B725" s="20" t="s">
        <v>254</v>
      </c>
      <c r="C725" s="10" t="s">
        <v>507</v>
      </c>
      <c r="D725" s="20">
        <v>612</v>
      </c>
      <c r="E725" s="48" t="s">
        <v>545</v>
      </c>
      <c r="F725" s="71"/>
      <c r="G725" s="71">
        <v>900</v>
      </c>
      <c r="H725" s="71">
        <v>900</v>
      </c>
    </row>
    <row r="726" spans="1:8">
      <c r="A726" s="23">
        <v>10</v>
      </c>
      <c r="B726" s="24" t="s">
        <v>248</v>
      </c>
      <c r="C726" s="24"/>
      <c r="D726" s="23"/>
      <c r="E726" s="47" t="s">
        <v>318</v>
      </c>
      <c r="F726" s="70">
        <f>F727+F733+F760</f>
        <v>62823.728000000003</v>
      </c>
      <c r="G726" s="70">
        <f>G727+G733+G760</f>
        <v>60682.5</v>
      </c>
      <c r="H726" s="70">
        <f>H727+H733+H760</f>
        <v>61968.5</v>
      </c>
    </row>
    <row r="727" spans="1:8">
      <c r="A727" s="23">
        <v>10</v>
      </c>
      <c r="B727" s="23" t="s">
        <v>254</v>
      </c>
      <c r="C727" s="10"/>
      <c r="D727" s="20"/>
      <c r="E727" s="48" t="s">
        <v>28</v>
      </c>
      <c r="F727" s="70">
        <f t="shared" ref="F727:H728" si="61">F728</f>
        <v>4244.3</v>
      </c>
      <c r="G727" s="70">
        <f t="shared" si="61"/>
        <v>4800</v>
      </c>
      <c r="H727" s="70">
        <f t="shared" si="61"/>
        <v>4800</v>
      </c>
    </row>
    <row r="728" spans="1:8">
      <c r="A728" s="20">
        <v>10</v>
      </c>
      <c r="B728" s="20" t="s">
        <v>254</v>
      </c>
      <c r="C728" s="10" t="s">
        <v>130</v>
      </c>
      <c r="D728" s="10"/>
      <c r="E728" s="53" t="s">
        <v>67</v>
      </c>
      <c r="F728" s="71">
        <f t="shared" si="61"/>
        <v>4244.3</v>
      </c>
      <c r="G728" s="71">
        <f t="shared" si="61"/>
        <v>4800</v>
      </c>
      <c r="H728" s="71">
        <f t="shared" si="61"/>
        <v>4800</v>
      </c>
    </row>
    <row r="729" spans="1:8" ht="23">
      <c r="A729" s="20">
        <v>10</v>
      </c>
      <c r="B729" s="20" t="s">
        <v>254</v>
      </c>
      <c r="C729" s="10" t="s">
        <v>536</v>
      </c>
      <c r="D729" s="20"/>
      <c r="E729" s="48" t="s">
        <v>537</v>
      </c>
      <c r="F729" s="71">
        <f>F732</f>
        <v>4244.3</v>
      </c>
      <c r="G729" s="71">
        <f>G732</f>
        <v>4800</v>
      </c>
      <c r="H729" s="71">
        <f>H732</f>
        <v>4800</v>
      </c>
    </row>
    <row r="730" spans="1:8" ht="23">
      <c r="A730" s="20">
        <v>10</v>
      </c>
      <c r="B730" s="20" t="s">
        <v>254</v>
      </c>
      <c r="C730" s="10" t="s">
        <v>508</v>
      </c>
      <c r="D730" s="29"/>
      <c r="E730" s="49" t="s">
        <v>538</v>
      </c>
      <c r="F730" s="71">
        <f t="shared" ref="F730:H731" si="62">F731</f>
        <v>4244.3</v>
      </c>
      <c r="G730" s="71">
        <f t="shared" si="62"/>
        <v>4800</v>
      </c>
      <c r="H730" s="71">
        <f t="shared" si="62"/>
        <v>4800</v>
      </c>
    </row>
    <row r="731" spans="1:8" ht="23">
      <c r="A731" s="20">
        <v>10</v>
      </c>
      <c r="B731" s="20" t="s">
        <v>254</v>
      </c>
      <c r="C731" s="10" t="s">
        <v>508</v>
      </c>
      <c r="D731" s="29" t="s">
        <v>566</v>
      </c>
      <c r="E731" s="49" t="s">
        <v>14</v>
      </c>
      <c r="F731" s="71">
        <f t="shared" si="62"/>
        <v>4244.3</v>
      </c>
      <c r="G731" s="71">
        <f t="shared" si="62"/>
        <v>4800</v>
      </c>
      <c r="H731" s="71">
        <f t="shared" si="62"/>
        <v>4800</v>
      </c>
    </row>
    <row r="732" spans="1:8" ht="23">
      <c r="A732" s="20" t="s">
        <v>319</v>
      </c>
      <c r="B732" s="20" t="s">
        <v>254</v>
      </c>
      <c r="C732" s="10" t="s">
        <v>508</v>
      </c>
      <c r="D732" s="20">
        <v>312</v>
      </c>
      <c r="E732" s="48" t="s">
        <v>551</v>
      </c>
      <c r="F732" s="71">
        <v>4244.3</v>
      </c>
      <c r="G732" s="71">
        <v>4800</v>
      </c>
      <c r="H732" s="71">
        <v>4800</v>
      </c>
    </row>
    <row r="733" spans="1:8">
      <c r="A733" s="23" t="s">
        <v>319</v>
      </c>
      <c r="B733" s="23" t="s">
        <v>320</v>
      </c>
      <c r="C733" s="24"/>
      <c r="D733" s="23"/>
      <c r="E733" s="48" t="s">
        <v>321</v>
      </c>
      <c r="F733" s="70">
        <f>F740+F749+F755+F734</f>
        <v>16500.328000000001</v>
      </c>
      <c r="G733" s="70">
        <f>G740+G749+G755</f>
        <v>12517.5</v>
      </c>
      <c r="H733" s="70">
        <f>H740+H749+H755</f>
        <v>12517.5</v>
      </c>
    </row>
    <row r="734" spans="1:8" ht="23">
      <c r="A734" s="20" t="s">
        <v>319</v>
      </c>
      <c r="B734" s="20" t="s">
        <v>320</v>
      </c>
      <c r="C734" s="10" t="s">
        <v>138</v>
      </c>
      <c r="D734" s="20"/>
      <c r="E734" s="48" t="s">
        <v>111</v>
      </c>
      <c r="F734" s="74">
        <f>F735</f>
        <v>189</v>
      </c>
      <c r="G734" s="70"/>
      <c r="H734" s="70"/>
    </row>
    <row r="735" spans="1:8">
      <c r="A735" s="20" t="s">
        <v>319</v>
      </c>
      <c r="B735" s="20" t="s">
        <v>320</v>
      </c>
      <c r="C735" s="10" t="s">
        <v>148</v>
      </c>
      <c r="D735" s="20"/>
      <c r="E735" s="48" t="s">
        <v>556</v>
      </c>
      <c r="F735" s="74">
        <f>F736</f>
        <v>189</v>
      </c>
      <c r="G735" s="70"/>
      <c r="H735" s="70"/>
    </row>
    <row r="736" spans="1:8" ht="23">
      <c r="A736" s="20" t="s">
        <v>319</v>
      </c>
      <c r="B736" s="20" t="s">
        <v>320</v>
      </c>
      <c r="C736" s="10" t="s">
        <v>149</v>
      </c>
      <c r="D736" s="20"/>
      <c r="E736" s="48" t="s">
        <v>388</v>
      </c>
      <c r="F736" s="74">
        <f>F737</f>
        <v>189</v>
      </c>
      <c r="G736" s="73"/>
      <c r="H736" s="73"/>
    </row>
    <row r="737" spans="1:8" ht="46">
      <c r="A737" s="20" t="s">
        <v>319</v>
      </c>
      <c r="B737" s="20" t="s">
        <v>320</v>
      </c>
      <c r="C737" s="10" t="s">
        <v>312</v>
      </c>
      <c r="D737" s="20"/>
      <c r="E737" s="48" t="s">
        <v>113</v>
      </c>
      <c r="F737" s="74">
        <f>F738</f>
        <v>189</v>
      </c>
      <c r="G737" s="73"/>
      <c r="H737" s="73"/>
    </row>
    <row r="738" spans="1:8" ht="23">
      <c r="A738" s="20" t="s">
        <v>319</v>
      </c>
      <c r="B738" s="20" t="s">
        <v>320</v>
      </c>
      <c r="C738" s="10" t="s">
        <v>312</v>
      </c>
      <c r="D738" s="29" t="s">
        <v>566</v>
      </c>
      <c r="E738" s="49" t="s">
        <v>14</v>
      </c>
      <c r="F738" s="74">
        <f>F739</f>
        <v>189</v>
      </c>
      <c r="G738" s="73"/>
      <c r="H738" s="73"/>
    </row>
    <row r="739" spans="1:8" ht="34.5">
      <c r="A739" s="20" t="s">
        <v>319</v>
      </c>
      <c r="B739" s="20" t="s">
        <v>320</v>
      </c>
      <c r="C739" s="10" t="s">
        <v>312</v>
      </c>
      <c r="D739" s="20">
        <v>313</v>
      </c>
      <c r="E739" s="48" t="s">
        <v>63</v>
      </c>
      <c r="F739" s="74">
        <v>189</v>
      </c>
      <c r="G739" s="70"/>
      <c r="H739" s="70"/>
    </row>
    <row r="740" spans="1:8" ht="34.5">
      <c r="A740" s="20" t="s">
        <v>319</v>
      </c>
      <c r="B740" s="20" t="s">
        <v>320</v>
      </c>
      <c r="C740" s="10" t="s">
        <v>407</v>
      </c>
      <c r="D740" s="20"/>
      <c r="E740" s="48" t="s">
        <v>97</v>
      </c>
      <c r="F740" s="71">
        <f t="shared" ref="F740:H741" si="63">F741</f>
        <v>250</v>
      </c>
      <c r="G740" s="71">
        <f t="shared" si="63"/>
        <v>250</v>
      </c>
      <c r="H740" s="71">
        <f t="shared" si="63"/>
        <v>250</v>
      </c>
    </row>
    <row r="741" spans="1:8" ht="46">
      <c r="A741" s="20" t="s">
        <v>319</v>
      </c>
      <c r="B741" s="20" t="s">
        <v>320</v>
      </c>
      <c r="C741" s="10" t="s">
        <v>408</v>
      </c>
      <c r="D741" s="20"/>
      <c r="E741" s="48" t="s">
        <v>354</v>
      </c>
      <c r="F741" s="71">
        <f t="shared" si="63"/>
        <v>250</v>
      </c>
      <c r="G741" s="71">
        <f t="shared" si="63"/>
        <v>250</v>
      </c>
      <c r="H741" s="71">
        <f t="shared" si="63"/>
        <v>250</v>
      </c>
    </row>
    <row r="742" spans="1:8" ht="34.5">
      <c r="A742" s="20" t="s">
        <v>319</v>
      </c>
      <c r="B742" s="20" t="s">
        <v>320</v>
      </c>
      <c r="C742" s="10" t="s">
        <v>410</v>
      </c>
      <c r="D742" s="20"/>
      <c r="E742" s="48" t="s">
        <v>355</v>
      </c>
      <c r="F742" s="71">
        <f>F743+F746</f>
        <v>250</v>
      </c>
      <c r="G742" s="71">
        <f>G743+G746</f>
        <v>250</v>
      </c>
      <c r="H742" s="71">
        <f>H743+H746</f>
        <v>250</v>
      </c>
    </row>
    <row r="743" spans="1:8" ht="46">
      <c r="A743" s="20" t="s">
        <v>319</v>
      </c>
      <c r="B743" s="20" t="s">
        <v>320</v>
      </c>
      <c r="C743" s="10" t="s">
        <v>509</v>
      </c>
      <c r="D743" s="20"/>
      <c r="E743" s="48" t="s">
        <v>311</v>
      </c>
      <c r="F743" s="71">
        <f t="shared" ref="F743:H744" si="64">F744</f>
        <v>100</v>
      </c>
      <c r="G743" s="71">
        <f t="shared" si="64"/>
        <v>100</v>
      </c>
      <c r="H743" s="71">
        <f t="shared" si="64"/>
        <v>100</v>
      </c>
    </row>
    <row r="744" spans="1:8" ht="23">
      <c r="A744" s="20" t="s">
        <v>319</v>
      </c>
      <c r="B744" s="20" t="s">
        <v>320</v>
      </c>
      <c r="C744" s="10" t="s">
        <v>509</v>
      </c>
      <c r="D744" s="29" t="s">
        <v>566</v>
      </c>
      <c r="E744" s="49" t="s">
        <v>14</v>
      </c>
      <c r="F744" s="71">
        <f t="shared" si="64"/>
        <v>100</v>
      </c>
      <c r="G744" s="71">
        <f t="shared" si="64"/>
        <v>100</v>
      </c>
      <c r="H744" s="71">
        <f t="shared" si="64"/>
        <v>100</v>
      </c>
    </row>
    <row r="745" spans="1:8" ht="34.5">
      <c r="A745" s="20" t="s">
        <v>319</v>
      </c>
      <c r="B745" s="20" t="s">
        <v>320</v>
      </c>
      <c r="C745" s="10" t="s">
        <v>509</v>
      </c>
      <c r="D745" s="20">
        <v>313</v>
      </c>
      <c r="E745" s="48" t="s">
        <v>184</v>
      </c>
      <c r="F745" s="71">
        <v>100</v>
      </c>
      <c r="G745" s="71">
        <v>100</v>
      </c>
      <c r="H745" s="71">
        <v>100</v>
      </c>
    </row>
    <row r="746" spans="1:8" ht="57.5">
      <c r="A746" s="20" t="s">
        <v>319</v>
      </c>
      <c r="B746" s="20" t="s">
        <v>320</v>
      </c>
      <c r="C746" s="10" t="s">
        <v>510</v>
      </c>
      <c r="D746" s="20"/>
      <c r="E746" s="48" t="s">
        <v>189</v>
      </c>
      <c r="F746" s="71">
        <f t="shared" ref="F746:H747" si="65">F747</f>
        <v>150</v>
      </c>
      <c r="G746" s="71">
        <f t="shared" si="65"/>
        <v>150</v>
      </c>
      <c r="H746" s="71">
        <f t="shared" si="65"/>
        <v>150</v>
      </c>
    </row>
    <row r="747" spans="1:8" ht="46">
      <c r="A747" s="20" t="s">
        <v>319</v>
      </c>
      <c r="B747" s="20" t="s">
        <v>320</v>
      </c>
      <c r="C747" s="10" t="s">
        <v>510</v>
      </c>
      <c r="D747" s="29" t="s">
        <v>296</v>
      </c>
      <c r="E747" s="49" t="s">
        <v>297</v>
      </c>
      <c r="F747" s="71">
        <f t="shared" si="65"/>
        <v>150</v>
      </c>
      <c r="G747" s="71">
        <f t="shared" si="65"/>
        <v>150</v>
      </c>
      <c r="H747" s="71">
        <f t="shared" si="65"/>
        <v>150</v>
      </c>
    </row>
    <row r="748" spans="1:8" ht="57.5">
      <c r="A748" s="20" t="s">
        <v>319</v>
      </c>
      <c r="B748" s="20" t="s">
        <v>320</v>
      </c>
      <c r="C748" s="10" t="s">
        <v>510</v>
      </c>
      <c r="D748" s="20">
        <v>631</v>
      </c>
      <c r="E748" s="48" t="s">
        <v>368</v>
      </c>
      <c r="F748" s="71">
        <v>150</v>
      </c>
      <c r="G748" s="71">
        <v>150</v>
      </c>
      <c r="H748" s="71">
        <v>150</v>
      </c>
    </row>
    <row r="749" spans="1:8" ht="23">
      <c r="A749" s="20" t="s">
        <v>319</v>
      </c>
      <c r="B749" s="20" t="s">
        <v>320</v>
      </c>
      <c r="C749" s="10" t="s">
        <v>411</v>
      </c>
      <c r="D749" s="10"/>
      <c r="E749" s="48" t="s">
        <v>107</v>
      </c>
      <c r="F749" s="71">
        <f t="shared" ref="F749:H753" si="66">F750</f>
        <v>4955.3280000000004</v>
      </c>
      <c r="G749" s="71">
        <f t="shared" si="66"/>
        <v>1161.5</v>
      </c>
      <c r="H749" s="71">
        <f t="shared" si="66"/>
        <v>1161.5</v>
      </c>
    </row>
    <row r="750" spans="1:8" ht="23">
      <c r="A750" s="20" t="s">
        <v>319</v>
      </c>
      <c r="B750" s="20" t="s">
        <v>320</v>
      </c>
      <c r="C750" s="10" t="s">
        <v>542</v>
      </c>
      <c r="D750" s="10"/>
      <c r="E750" s="48" t="s">
        <v>352</v>
      </c>
      <c r="F750" s="71">
        <f t="shared" si="66"/>
        <v>4955.3280000000004</v>
      </c>
      <c r="G750" s="71">
        <f t="shared" si="66"/>
        <v>1161.5</v>
      </c>
      <c r="H750" s="71">
        <f t="shared" si="66"/>
        <v>1161.5</v>
      </c>
    </row>
    <row r="751" spans="1:8" ht="23">
      <c r="A751" s="20" t="s">
        <v>319</v>
      </c>
      <c r="B751" s="20" t="s">
        <v>320</v>
      </c>
      <c r="C751" s="10" t="s">
        <v>543</v>
      </c>
      <c r="D751" s="10"/>
      <c r="E751" s="48" t="s">
        <v>110</v>
      </c>
      <c r="F751" s="71">
        <f>F752</f>
        <v>4955.3280000000004</v>
      </c>
      <c r="G751" s="71">
        <f>G752</f>
        <v>1161.5</v>
      </c>
      <c r="H751" s="71">
        <f>H752</f>
        <v>1161.5</v>
      </c>
    </row>
    <row r="752" spans="1:8" ht="23">
      <c r="A752" s="20" t="s">
        <v>319</v>
      </c>
      <c r="B752" s="20" t="s">
        <v>320</v>
      </c>
      <c r="C752" s="10" t="s">
        <v>30</v>
      </c>
      <c r="D752" s="10"/>
      <c r="E752" s="48" t="s">
        <v>31</v>
      </c>
      <c r="F752" s="71">
        <f t="shared" si="66"/>
        <v>4955.3280000000004</v>
      </c>
      <c r="G752" s="71">
        <f t="shared" si="66"/>
        <v>1161.5</v>
      </c>
      <c r="H752" s="71">
        <f t="shared" si="66"/>
        <v>1161.5</v>
      </c>
    </row>
    <row r="753" spans="1:8" ht="23">
      <c r="A753" s="20" t="s">
        <v>319</v>
      </c>
      <c r="B753" s="20" t="s">
        <v>320</v>
      </c>
      <c r="C753" s="10" t="s">
        <v>30</v>
      </c>
      <c r="D753" s="29" t="s">
        <v>566</v>
      </c>
      <c r="E753" s="49" t="s">
        <v>14</v>
      </c>
      <c r="F753" s="71">
        <f t="shared" si="66"/>
        <v>4955.3280000000004</v>
      </c>
      <c r="G753" s="71">
        <f t="shared" si="66"/>
        <v>1161.5</v>
      </c>
      <c r="H753" s="71">
        <f t="shared" si="66"/>
        <v>1161.5</v>
      </c>
    </row>
    <row r="754" spans="1:8">
      <c r="A754" s="20" t="s">
        <v>319</v>
      </c>
      <c r="B754" s="20" t="s">
        <v>320</v>
      </c>
      <c r="C754" s="10" t="s">
        <v>30</v>
      </c>
      <c r="D754" s="20" t="s">
        <v>119</v>
      </c>
      <c r="E754" s="48" t="s">
        <v>120</v>
      </c>
      <c r="F754" s="71">
        <v>4955.3280000000004</v>
      </c>
      <c r="G754" s="71">
        <v>1161.5</v>
      </c>
      <c r="H754" s="71">
        <v>1161.5</v>
      </c>
    </row>
    <row r="755" spans="1:8" ht="23">
      <c r="A755" s="20" t="s">
        <v>319</v>
      </c>
      <c r="B755" s="20" t="s">
        <v>320</v>
      </c>
      <c r="C755" s="10" t="s">
        <v>130</v>
      </c>
      <c r="D755" s="10"/>
      <c r="E755" s="48" t="s">
        <v>67</v>
      </c>
      <c r="F755" s="71">
        <f t="shared" ref="F755:H756" si="67">F756</f>
        <v>11106</v>
      </c>
      <c r="G755" s="71">
        <f t="shared" si="67"/>
        <v>11106</v>
      </c>
      <c r="H755" s="71">
        <f t="shared" si="67"/>
        <v>11106</v>
      </c>
    </row>
    <row r="756" spans="1:8" ht="23">
      <c r="A756" s="20" t="s">
        <v>319</v>
      </c>
      <c r="B756" s="20" t="s">
        <v>320</v>
      </c>
      <c r="C756" s="10" t="s">
        <v>424</v>
      </c>
      <c r="D756" s="10"/>
      <c r="E756" s="48" t="s">
        <v>68</v>
      </c>
      <c r="F756" s="71">
        <f t="shared" si="67"/>
        <v>11106</v>
      </c>
      <c r="G756" s="71">
        <f t="shared" si="67"/>
        <v>11106</v>
      </c>
      <c r="H756" s="71">
        <f t="shared" si="67"/>
        <v>11106</v>
      </c>
    </row>
    <row r="757" spans="1:8" ht="92">
      <c r="A757" s="20" t="s">
        <v>319</v>
      </c>
      <c r="B757" s="20" t="s">
        <v>320</v>
      </c>
      <c r="C757" s="10" t="s">
        <v>511</v>
      </c>
      <c r="D757" s="20"/>
      <c r="E757" s="48" t="s">
        <v>128</v>
      </c>
      <c r="F757" s="71">
        <f t="shared" ref="F757:H758" si="68">F758</f>
        <v>11106</v>
      </c>
      <c r="G757" s="71">
        <f t="shared" si="68"/>
        <v>11106</v>
      </c>
      <c r="H757" s="71">
        <f t="shared" si="68"/>
        <v>11106</v>
      </c>
    </row>
    <row r="758" spans="1:8" ht="23">
      <c r="A758" s="20" t="s">
        <v>319</v>
      </c>
      <c r="B758" s="20" t="s">
        <v>320</v>
      </c>
      <c r="C758" s="10" t="s">
        <v>511</v>
      </c>
      <c r="D758" s="29" t="s">
        <v>566</v>
      </c>
      <c r="E758" s="49" t="s">
        <v>14</v>
      </c>
      <c r="F758" s="71">
        <f t="shared" si="68"/>
        <v>11106</v>
      </c>
      <c r="G758" s="71">
        <f t="shared" si="68"/>
        <v>11106</v>
      </c>
      <c r="H758" s="71">
        <f t="shared" si="68"/>
        <v>11106</v>
      </c>
    </row>
    <row r="759" spans="1:8" ht="34.5">
      <c r="A759" s="20" t="s">
        <v>319</v>
      </c>
      <c r="B759" s="20" t="s">
        <v>320</v>
      </c>
      <c r="C759" s="10" t="s">
        <v>511</v>
      </c>
      <c r="D759" s="20">
        <v>313</v>
      </c>
      <c r="E759" s="48" t="s">
        <v>63</v>
      </c>
      <c r="F759" s="71">
        <v>11106</v>
      </c>
      <c r="G759" s="71">
        <v>11106</v>
      </c>
      <c r="H759" s="71">
        <v>11106</v>
      </c>
    </row>
    <row r="760" spans="1:8">
      <c r="A760" s="23" t="s">
        <v>319</v>
      </c>
      <c r="B760" s="23" t="s">
        <v>247</v>
      </c>
      <c r="C760" s="75"/>
      <c r="D760" s="76"/>
      <c r="E760" s="51" t="s">
        <v>29</v>
      </c>
      <c r="F760" s="70">
        <f>F761+F769</f>
        <v>42079.100000000006</v>
      </c>
      <c r="G760" s="70">
        <f>G761+G769</f>
        <v>43365</v>
      </c>
      <c r="H760" s="70">
        <f>H761+H769</f>
        <v>44651</v>
      </c>
    </row>
    <row r="761" spans="1:8" ht="23">
      <c r="A761" s="20" t="s">
        <v>319</v>
      </c>
      <c r="B761" s="20" t="s">
        <v>247</v>
      </c>
      <c r="C761" s="10" t="s">
        <v>138</v>
      </c>
      <c r="D761" s="76"/>
      <c r="E761" s="48" t="s">
        <v>111</v>
      </c>
      <c r="F761" s="74">
        <f>F762</f>
        <v>20216.8</v>
      </c>
      <c r="G761" s="74">
        <f t="shared" ref="G761:H763" si="69">G762</f>
        <v>20216.8</v>
      </c>
      <c r="H761" s="74">
        <f t="shared" si="69"/>
        <v>20216.8</v>
      </c>
    </row>
    <row r="762" spans="1:8" ht="23">
      <c r="A762" s="20" t="s">
        <v>319</v>
      </c>
      <c r="B762" s="20" t="s">
        <v>247</v>
      </c>
      <c r="C762" s="10" t="s">
        <v>139</v>
      </c>
      <c r="D762" s="20"/>
      <c r="E762" s="48" t="s">
        <v>112</v>
      </c>
      <c r="F762" s="74">
        <f>F763</f>
        <v>20216.8</v>
      </c>
      <c r="G762" s="74">
        <f t="shared" si="69"/>
        <v>20216.8</v>
      </c>
      <c r="H762" s="74">
        <f t="shared" si="69"/>
        <v>20216.8</v>
      </c>
    </row>
    <row r="763" spans="1:8" ht="69">
      <c r="A763" s="20" t="s">
        <v>319</v>
      </c>
      <c r="B763" s="20" t="s">
        <v>247</v>
      </c>
      <c r="C763" s="10" t="s">
        <v>209</v>
      </c>
      <c r="D763" s="20"/>
      <c r="E763" s="48" t="s">
        <v>165</v>
      </c>
      <c r="F763" s="74">
        <f>F764</f>
        <v>20216.8</v>
      </c>
      <c r="G763" s="74">
        <f t="shared" si="69"/>
        <v>20216.8</v>
      </c>
      <c r="H763" s="74">
        <f t="shared" si="69"/>
        <v>20216.8</v>
      </c>
    </row>
    <row r="764" spans="1:8" ht="69">
      <c r="A764" s="20" t="s">
        <v>319</v>
      </c>
      <c r="B764" s="20" t="s">
        <v>247</v>
      </c>
      <c r="C764" s="10" t="s">
        <v>512</v>
      </c>
      <c r="D764" s="72"/>
      <c r="E764" s="55" t="s">
        <v>225</v>
      </c>
      <c r="F764" s="74">
        <f>F768+F765</f>
        <v>20216.8</v>
      </c>
      <c r="G764" s="74">
        <f>G768+G765</f>
        <v>20216.8</v>
      </c>
      <c r="H764" s="74">
        <f>H768+H765</f>
        <v>20216.8</v>
      </c>
    </row>
    <row r="765" spans="1:8" ht="23">
      <c r="A765" s="20" t="s">
        <v>319</v>
      </c>
      <c r="B765" s="20" t="s">
        <v>247</v>
      </c>
      <c r="C765" s="10" t="s">
        <v>512</v>
      </c>
      <c r="D765" s="29" t="s">
        <v>256</v>
      </c>
      <c r="E765" s="49" t="s">
        <v>257</v>
      </c>
      <c r="F765" s="74">
        <f>F766</f>
        <v>505</v>
      </c>
      <c r="G765" s="74">
        <f>G766</f>
        <v>505</v>
      </c>
      <c r="H765" s="74">
        <f>H766</f>
        <v>505</v>
      </c>
    </row>
    <row r="766" spans="1:8" ht="23">
      <c r="A766" s="20" t="s">
        <v>319</v>
      </c>
      <c r="B766" s="20" t="s">
        <v>247</v>
      </c>
      <c r="C766" s="10" t="s">
        <v>512</v>
      </c>
      <c r="D766" s="20" t="s">
        <v>258</v>
      </c>
      <c r="E766" s="48" t="s">
        <v>240</v>
      </c>
      <c r="F766" s="74">
        <v>505</v>
      </c>
      <c r="G766" s="74">
        <v>505</v>
      </c>
      <c r="H766" s="74">
        <v>505</v>
      </c>
    </row>
    <row r="767" spans="1:8" ht="23">
      <c r="A767" s="20" t="s">
        <v>319</v>
      </c>
      <c r="B767" s="20" t="s">
        <v>247</v>
      </c>
      <c r="C767" s="10" t="s">
        <v>512</v>
      </c>
      <c r="D767" s="29" t="s">
        <v>566</v>
      </c>
      <c r="E767" s="49" t="s">
        <v>14</v>
      </c>
      <c r="F767" s="74">
        <f>F768</f>
        <v>19711.8</v>
      </c>
      <c r="G767" s="74">
        <f>G768</f>
        <v>19711.8</v>
      </c>
      <c r="H767" s="74">
        <f>H768</f>
        <v>19711.8</v>
      </c>
    </row>
    <row r="768" spans="1:8" ht="34.5">
      <c r="A768" s="20" t="s">
        <v>319</v>
      </c>
      <c r="B768" s="20" t="s">
        <v>247</v>
      </c>
      <c r="C768" s="10" t="s">
        <v>512</v>
      </c>
      <c r="D768" s="20">
        <v>321</v>
      </c>
      <c r="E768" s="48" t="s">
        <v>137</v>
      </c>
      <c r="F768" s="74">
        <v>19711.8</v>
      </c>
      <c r="G768" s="74">
        <v>19711.8</v>
      </c>
      <c r="H768" s="74">
        <v>19711.8</v>
      </c>
    </row>
    <row r="769" spans="1:8" ht="23">
      <c r="A769" s="20" t="s">
        <v>319</v>
      </c>
      <c r="B769" s="20" t="s">
        <v>247</v>
      </c>
      <c r="C769" s="10" t="s">
        <v>130</v>
      </c>
      <c r="D769" s="10"/>
      <c r="E769" s="48" t="s">
        <v>67</v>
      </c>
      <c r="F769" s="71">
        <f>F770</f>
        <v>21862.300000000003</v>
      </c>
      <c r="G769" s="71">
        <f>G770</f>
        <v>23148.2</v>
      </c>
      <c r="H769" s="71">
        <f>H770</f>
        <v>24434.199999999997</v>
      </c>
    </row>
    <row r="770" spans="1:8" ht="23">
      <c r="A770" s="20" t="s">
        <v>319</v>
      </c>
      <c r="B770" s="20" t="s">
        <v>247</v>
      </c>
      <c r="C770" s="10" t="s">
        <v>424</v>
      </c>
      <c r="D770" s="10"/>
      <c r="E770" s="48" t="s">
        <v>68</v>
      </c>
      <c r="F770" s="71">
        <f>F774+F771</f>
        <v>21862.300000000003</v>
      </c>
      <c r="G770" s="71">
        <f>G774+G771</f>
        <v>23148.2</v>
      </c>
      <c r="H770" s="71">
        <f>H774+H771</f>
        <v>24434.199999999997</v>
      </c>
    </row>
    <row r="771" spans="1:8" ht="57.5">
      <c r="A771" s="20" t="s">
        <v>319</v>
      </c>
      <c r="B771" s="20" t="s">
        <v>247</v>
      </c>
      <c r="C771" s="31" t="s">
        <v>513</v>
      </c>
      <c r="D771" s="72"/>
      <c r="E771" s="54" t="s">
        <v>591</v>
      </c>
      <c r="F771" s="71">
        <f t="shared" ref="F771:H772" si="70">F772</f>
        <v>6430.1</v>
      </c>
      <c r="G771" s="71">
        <f t="shared" si="70"/>
        <v>7716</v>
      </c>
      <c r="H771" s="71">
        <f t="shared" si="70"/>
        <v>7716.1</v>
      </c>
    </row>
    <row r="772" spans="1:8" ht="34.5">
      <c r="A772" s="20" t="s">
        <v>319</v>
      </c>
      <c r="B772" s="20" t="s">
        <v>247</v>
      </c>
      <c r="C772" s="31" t="s">
        <v>513</v>
      </c>
      <c r="D772" s="29">
        <v>400</v>
      </c>
      <c r="E772" s="49" t="s">
        <v>203</v>
      </c>
      <c r="F772" s="71">
        <f t="shared" si="70"/>
        <v>6430.1</v>
      </c>
      <c r="G772" s="71">
        <f t="shared" si="70"/>
        <v>7716</v>
      </c>
      <c r="H772" s="71">
        <f t="shared" si="70"/>
        <v>7716.1</v>
      </c>
    </row>
    <row r="773" spans="1:8" ht="46">
      <c r="A773" s="20" t="s">
        <v>319</v>
      </c>
      <c r="B773" s="20" t="s">
        <v>247</v>
      </c>
      <c r="C773" s="31" t="s">
        <v>513</v>
      </c>
      <c r="D773" s="20">
        <v>412</v>
      </c>
      <c r="E773" s="48" t="s">
        <v>188</v>
      </c>
      <c r="F773" s="71">
        <v>6430.1</v>
      </c>
      <c r="G773" s="71">
        <v>7716</v>
      </c>
      <c r="H773" s="71">
        <v>7716.1</v>
      </c>
    </row>
    <row r="774" spans="1:8" ht="80.5">
      <c r="A774" s="20" t="s">
        <v>319</v>
      </c>
      <c r="B774" s="20" t="s">
        <v>247</v>
      </c>
      <c r="C774" s="107" t="s">
        <v>78</v>
      </c>
      <c r="D774" s="72"/>
      <c r="E774" s="54" t="s">
        <v>79</v>
      </c>
      <c r="F774" s="71">
        <f t="shared" ref="F774:H775" si="71">F775</f>
        <v>15432.2</v>
      </c>
      <c r="G774" s="71">
        <f t="shared" si="71"/>
        <v>15432.2</v>
      </c>
      <c r="H774" s="71">
        <f t="shared" si="71"/>
        <v>16718.099999999999</v>
      </c>
    </row>
    <row r="775" spans="1:8" ht="34.5">
      <c r="A775" s="20" t="s">
        <v>319</v>
      </c>
      <c r="B775" s="20" t="s">
        <v>247</v>
      </c>
      <c r="C775" s="107" t="s">
        <v>78</v>
      </c>
      <c r="D775" s="29">
        <v>400</v>
      </c>
      <c r="E775" s="49" t="s">
        <v>203</v>
      </c>
      <c r="F775" s="71">
        <f t="shared" si="71"/>
        <v>15432.2</v>
      </c>
      <c r="G775" s="71">
        <f t="shared" si="71"/>
        <v>15432.2</v>
      </c>
      <c r="H775" s="71">
        <f t="shared" si="71"/>
        <v>16718.099999999999</v>
      </c>
    </row>
    <row r="776" spans="1:8" ht="46">
      <c r="A776" s="20" t="s">
        <v>319</v>
      </c>
      <c r="B776" s="20" t="s">
        <v>247</v>
      </c>
      <c r="C776" s="107" t="s">
        <v>78</v>
      </c>
      <c r="D776" s="20">
        <v>412</v>
      </c>
      <c r="E776" s="48" t="s">
        <v>188</v>
      </c>
      <c r="F776" s="71">
        <v>15432.2</v>
      </c>
      <c r="G776" s="71">
        <v>15432.2</v>
      </c>
      <c r="H776" s="97">
        <v>16718.099999999999</v>
      </c>
    </row>
    <row r="777" spans="1:8">
      <c r="A777" s="23" t="s">
        <v>322</v>
      </c>
      <c r="B777" s="23" t="s">
        <v>248</v>
      </c>
      <c r="C777" s="24"/>
      <c r="D777" s="23"/>
      <c r="E777" s="52" t="s">
        <v>323</v>
      </c>
      <c r="F777" s="70">
        <f t="shared" ref="F777:H778" si="72">F778</f>
        <v>3465.8360000000002</v>
      </c>
      <c r="G777" s="70">
        <f t="shared" si="72"/>
        <v>3000</v>
      </c>
      <c r="H777" s="70">
        <f t="shared" si="72"/>
        <v>3000</v>
      </c>
    </row>
    <row r="778" spans="1:8">
      <c r="A778" s="23" t="s">
        <v>322</v>
      </c>
      <c r="B778" s="23" t="s">
        <v>294</v>
      </c>
      <c r="C778" s="10"/>
      <c r="D778" s="20"/>
      <c r="E778" s="48" t="s">
        <v>324</v>
      </c>
      <c r="F778" s="71">
        <f t="shared" si="72"/>
        <v>3465.8360000000002</v>
      </c>
      <c r="G778" s="71">
        <f t="shared" si="72"/>
        <v>3000</v>
      </c>
      <c r="H778" s="71">
        <f t="shared" si="72"/>
        <v>3000</v>
      </c>
    </row>
    <row r="779" spans="1:8" ht="23">
      <c r="A779" s="20" t="s">
        <v>322</v>
      </c>
      <c r="B779" s="20" t="s">
        <v>294</v>
      </c>
      <c r="C779" s="10" t="s">
        <v>420</v>
      </c>
      <c r="D779" s="20"/>
      <c r="E779" s="48" t="s">
        <v>199</v>
      </c>
      <c r="F779" s="71">
        <f>F780+F791</f>
        <v>3465.8360000000002</v>
      </c>
      <c r="G779" s="71">
        <f>G780+G791</f>
        <v>3000</v>
      </c>
      <c r="H779" s="71">
        <f>H780+H791</f>
        <v>3000</v>
      </c>
    </row>
    <row r="780" spans="1:8" ht="23">
      <c r="A780" s="20" t="s">
        <v>322</v>
      </c>
      <c r="B780" s="20" t="s">
        <v>294</v>
      </c>
      <c r="C780" s="10" t="s">
        <v>421</v>
      </c>
      <c r="D780" s="20"/>
      <c r="E780" s="48" t="s">
        <v>200</v>
      </c>
      <c r="F780" s="71">
        <f>F781</f>
        <v>2265.8360000000002</v>
      </c>
      <c r="G780" s="71">
        <f>G781</f>
        <v>1800</v>
      </c>
      <c r="H780" s="71">
        <f>H781</f>
        <v>1800</v>
      </c>
    </row>
    <row r="781" spans="1:8" ht="69">
      <c r="A781" s="20" t="s">
        <v>322</v>
      </c>
      <c r="B781" s="20" t="s">
        <v>294</v>
      </c>
      <c r="C781" s="10" t="s">
        <v>422</v>
      </c>
      <c r="D781" s="20"/>
      <c r="E781" s="48" t="s">
        <v>201</v>
      </c>
      <c r="F781" s="71">
        <f>F782+F785+F788</f>
        <v>2265.8360000000002</v>
      </c>
      <c r="G781" s="71">
        <f>G782+G785</f>
        <v>1800</v>
      </c>
      <c r="H781" s="71">
        <f>H782+H785</f>
        <v>1800</v>
      </c>
    </row>
    <row r="782" spans="1:8" ht="103.5">
      <c r="A782" s="20" t="s">
        <v>322</v>
      </c>
      <c r="B782" s="20" t="s">
        <v>294</v>
      </c>
      <c r="C782" s="10" t="s">
        <v>514</v>
      </c>
      <c r="D782" s="20"/>
      <c r="E782" s="48" t="s">
        <v>116</v>
      </c>
      <c r="F782" s="71">
        <f t="shared" ref="F782:H783" si="73">F783</f>
        <v>692.13599999999997</v>
      </c>
      <c r="G782" s="71">
        <f t="shared" si="73"/>
        <v>800</v>
      </c>
      <c r="H782" s="71">
        <f t="shared" si="73"/>
        <v>800</v>
      </c>
    </row>
    <row r="783" spans="1:8" ht="23">
      <c r="A783" s="20" t="s">
        <v>322</v>
      </c>
      <c r="B783" s="20" t="s">
        <v>294</v>
      </c>
      <c r="C783" s="10" t="s">
        <v>514</v>
      </c>
      <c r="D783" s="29" t="s">
        <v>256</v>
      </c>
      <c r="E783" s="49" t="s">
        <v>257</v>
      </c>
      <c r="F783" s="71">
        <f t="shared" si="73"/>
        <v>692.13599999999997</v>
      </c>
      <c r="G783" s="71">
        <f t="shared" si="73"/>
        <v>800</v>
      </c>
      <c r="H783" s="71">
        <f t="shared" si="73"/>
        <v>800</v>
      </c>
    </row>
    <row r="784" spans="1:8" ht="23">
      <c r="A784" s="20" t="s">
        <v>322</v>
      </c>
      <c r="B784" s="20" t="s">
        <v>294</v>
      </c>
      <c r="C784" s="10" t="s">
        <v>514</v>
      </c>
      <c r="D784" s="20" t="s">
        <v>258</v>
      </c>
      <c r="E784" s="48" t="s">
        <v>240</v>
      </c>
      <c r="F784" s="71">
        <v>692.13599999999997</v>
      </c>
      <c r="G784" s="71">
        <v>800</v>
      </c>
      <c r="H784" s="71">
        <v>800</v>
      </c>
    </row>
    <row r="785" spans="1:8" ht="57.5">
      <c r="A785" s="20" t="s">
        <v>322</v>
      </c>
      <c r="B785" s="20" t="s">
        <v>294</v>
      </c>
      <c r="C785" s="10" t="s">
        <v>515</v>
      </c>
      <c r="D785" s="20"/>
      <c r="E785" s="48" t="s">
        <v>325</v>
      </c>
      <c r="F785" s="71">
        <f t="shared" ref="F785:H786" si="74">F786</f>
        <v>1000</v>
      </c>
      <c r="G785" s="71">
        <f t="shared" si="74"/>
        <v>1000</v>
      </c>
      <c r="H785" s="71">
        <f t="shared" si="74"/>
        <v>1000</v>
      </c>
    </row>
    <row r="786" spans="1:8" ht="69">
      <c r="A786" s="20" t="s">
        <v>322</v>
      </c>
      <c r="B786" s="20" t="s">
        <v>294</v>
      </c>
      <c r="C786" s="10" t="s">
        <v>515</v>
      </c>
      <c r="D786" s="29" t="s">
        <v>558</v>
      </c>
      <c r="E786" s="49" t="s">
        <v>559</v>
      </c>
      <c r="F786" s="71">
        <f t="shared" si="74"/>
        <v>1000</v>
      </c>
      <c r="G786" s="71">
        <f t="shared" si="74"/>
        <v>1000</v>
      </c>
      <c r="H786" s="71">
        <f t="shared" si="74"/>
        <v>1000</v>
      </c>
    </row>
    <row r="787" spans="1:8" ht="57.5">
      <c r="A787" s="20" t="s">
        <v>322</v>
      </c>
      <c r="B787" s="20" t="s">
        <v>294</v>
      </c>
      <c r="C787" s="10" t="s">
        <v>515</v>
      </c>
      <c r="D787" s="20">
        <v>123</v>
      </c>
      <c r="E787" s="48" t="s">
        <v>524</v>
      </c>
      <c r="F787" s="71">
        <v>1000</v>
      </c>
      <c r="G787" s="71">
        <v>1000</v>
      </c>
      <c r="H787" s="71">
        <v>1000</v>
      </c>
    </row>
    <row r="788" spans="1:8" ht="46">
      <c r="A788" s="20" t="s">
        <v>322</v>
      </c>
      <c r="B788" s="20" t="s">
        <v>294</v>
      </c>
      <c r="C788" s="26" t="s">
        <v>634</v>
      </c>
      <c r="D788" s="25"/>
      <c r="E788" s="58" t="s">
        <v>611</v>
      </c>
      <c r="F788" s="77">
        <f>F789</f>
        <v>573.70000000000005</v>
      </c>
      <c r="G788" s="71"/>
      <c r="H788" s="71"/>
    </row>
    <row r="789" spans="1:8">
      <c r="A789" s="20" t="s">
        <v>322</v>
      </c>
      <c r="B789" s="20" t="s">
        <v>294</v>
      </c>
      <c r="C789" s="26" t="s">
        <v>634</v>
      </c>
      <c r="D789" s="20">
        <v>500</v>
      </c>
      <c r="E789" s="48" t="s">
        <v>305</v>
      </c>
      <c r="F789" s="77">
        <f>F790</f>
        <v>573.70000000000005</v>
      </c>
      <c r="G789" s="71"/>
      <c r="H789" s="71"/>
    </row>
    <row r="790" spans="1:8">
      <c r="A790" s="20" t="s">
        <v>322</v>
      </c>
      <c r="B790" s="20" t="s">
        <v>294</v>
      </c>
      <c r="C790" s="26" t="s">
        <v>634</v>
      </c>
      <c r="D790" s="25" t="s">
        <v>306</v>
      </c>
      <c r="E790" s="58" t="s">
        <v>307</v>
      </c>
      <c r="F790" s="77">
        <v>573.70000000000005</v>
      </c>
      <c r="G790" s="71"/>
      <c r="H790" s="71"/>
    </row>
    <row r="791" spans="1:8" ht="34.5">
      <c r="A791" s="20" t="s">
        <v>322</v>
      </c>
      <c r="B791" s="20" t="s">
        <v>294</v>
      </c>
      <c r="C791" s="10" t="s">
        <v>423</v>
      </c>
      <c r="D791" s="20"/>
      <c r="E791" s="48" t="s">
        <v>529</v>
      </c>
      <c r="F791" s="71">
        <f>F793+F796</f>
        <v>1200</v>
      </c>
      <c r="G791" s="71">
        <f>G793+G796</f>
        <v>1200</v>
      </c>
      <c r="H791" s="71">
        <f>H793+H796</f>
        <v>1200</v>
      </c>
    </row>
    <row r="792" spans="1:8" ht="46">
      <c r="A792" s="20" t="s">
        <v>322</v>
      </c>
      <c r="B792" s="20" t="s">
        <v>294</v>
      </c>
      <c r="C792" s="10" t="s">
        <v>535</v>
      </c>
      <c r="D792" s="20"/>
      <c r="E792" s="48" t="s">
        <v>117</v>
      </c>
      <c r="F792" s="71">
        <f>F793+F796</f>
        <v>1200</v>
      </c>
      <c r="G792" s="71">
        <f>G793+G796</f>
        <v>1200</v>
      </c>
      <c r="H792" s="71">
        <f>H793+H796</f>
        <v>1200</v>
      </c>
    </row>
    <row r="793" spans="1:8" ht="69">
      <c r="A793" s="20" t="s">
        <v>322</v>
      </c>
      <c r="B793" s="20" t="s">
        <v>294</v>
      </c>
      <c r="C793" s="10" t="s">
        <v>516</v>
      </c>
      <c r="D793" s="20"/>
      <c r="E793" s="48" t="s">
        <v>118</v>
      </c>
      <c r="F793" s="71">
        <f t="shared" ref="F793:H794" si="75">F794</f>
        <v>1050</v>
      </c>
      <c r="G793" s="71">
        <f t="shared" si="75"/>
        <v>1050</v>
      </c>
      <c r="H793" s="71">
        <f t="shared" si="75"/>
        <v>1050</v>
      </c>
    </row>
    <row r="794" spans="1:8" ht="69">
      <c r="A794" s="20" t="s">
        <v>322</v>
      </c>
      <c r="B794" s="20" t="s">
        <v>294</v>
      </c>
      <c r="C794" s="10" t="s">
        <v>516</v>
      </c>
      <c r="D794" s="29" t="s">
        <v>558</v>
      </c>
      <c r="E794" s="49" t="s">
        <v>559</v>
      </c>
      <c r="F794" s="71">
        <f t="shared" si="75"/>
        <v>1050</v>
      </c>
      <c r="G794" s="71">
        <f t="shared" si="75"/>
        <v>1050</v>
      </c>
      <c r="H794" s="71">
        <f t="shared" si="75"/>
        <v>1050</v>
      </c>
    </row>
    <row r="795" spans="1:8" ht="57.5">
      <c r="A795" s="20" t="s">
        <v>322</v>
      </c>
      <c r="B795" s="20" t="s">
        <v>294</v>
      </c>
      <c r="C795" s="10" t="s">
        <v>516</v>
      </c>
      <c r="D795" s="20">
        <v>123</v>
      </c>
      <c r="E795" s="48" t="s">
        <v>524</v>
      </c>
      <c r="F795" s="71">
        <v>1050</v>
      </c>
      <c r="G795" s="71">
        <v>1050</v>
      </c>
      <c r="H795" s="71">
        <v>1050</v>
      </c>
    </row>
    <row r="796" spans="1:8" ht="46">
      <c r="A796" s="20" t="s">
        <v>322</v>
      </c>
      <c r="B796" s="20" t="s">
        <v>294</v>
      </c>
      <c r="C796" s="10" t="s">
        <v>517</v>
      </c>
      <c r="D796" s="20"/>
      <c r="E796" s="48" t="s">
        <v>346</v>
      </c>
      <c r="F796" s="71">
        <f t="shared" ref="F796:H797" si="76">F797</f>
        <v>150</v>
      </c>
      <c r="G796" s="71">
        <f t="shared" si="76"/>
        <v>150</v>
      </c>
      <c r="H796" s="71">
        <f t="shared" si="76"/>
        <v>150</v>
      </c>
    </row>
    <row r="797" spans="1:8" ht="23">
      <c r="A797" s="20" t="s">
        <v>322</v>
      </c>
      <c r="B797" s="20" t="s">
        <v>294</v>
      </c>
      <c r="C797" s="10" t="s">
        <v>517</v>
      </c>
      <c r="D797" s="29" t="s">
        <v>256</v>
      </c>
      <c r="E797" s="49" t="s">
        <v>257</v>
      </c>
      <c r="F797" s="71">
        <f t="shared" si="76"/>
        <v>150</v>
      </c>
      <c r="G797" s="71">
        <f t="shared" si="76"/>
        <v>150</v>
      </c>
      <c r="H797" s="71">
        <f t="shared" si="76"/>
        <v>150</v>
      </c>
    </row>
    <row r="798" spans="1:8" ht="23">
      <c r="A798" s="20" t="s">
        <v>322</v>
      </c>
      <c r="B798" s="20" t="s">
        <v>294</v>
      </c>
      <c r="C798" s="10" t="s">
        <v>517</v>
      </c>
      <c r="D798" s="20" t="s">
        <v>258</v>
      </c>
      <c r="E798" s="48" t="s">
        <v>240</v>
      </c>
      <c r="F798" s="71">
        <v>150</v>
      </c>
      <c r="G798" s="71">
        <v>150</v>
      </c>
      <c r="H798" s="71">
        <v>150</v>
      </c>
    </row>
    <row r="799" spans="1:8">
      <c r="A799" s="23" t="s">
        <v>347</v>
      </c>
      <c r="B799" s="23" t="s">
        <v>248</v>
      </c>
      <c r="C799" s="24"/>
      <c r="D799" s="23"/>
      <c r="E799" s="47" t="s">
        <v>382</v>
      </c>
      <c r="F799" s="70">
        <f t="shared" ref="F799:H802" si="77">F800</f>
        <v>1859.3910000000001</v>
      </c>
      <c r="G799" s="70">
        <f t="shared" si="77"/>
        <v>920</v>
      </c>
      <c r="H799" s="70">
        <f t="shared" si="77"/>
        <v>920</v>
      </c>
    </row>
    <row r="800" spans="1:8">
      <c r="A800" s="23" t="s">
        <v>347</v>
      </c>
      <c r="B800" s="23" t="s">
        <v>247</v>
      </c>
      <c r="C800" s="10"/>
      <c r="D800" s="20"/>
      <c r="E800" s="53" t="s">
        <v>37</v>
      </c>
      <c r="F800" s="70">
        <f t="shared" si="77"/>
        <v>1859.3910000000001</v>
      </c>
      <c r="G800" s="70">
        <f t="shared" si="77"/>
        <v>920</v>
      </c>
      <c r="H800" s="70">
        <f t="shared" si="77"/>
        <v>920</v>
      </c>
    </row>
    <row r="801" spans="1:8" ht="34.5">
      <c r="A801" s="20" t="s">
        <v>347</v>
      </c>
      <c r="B801" s="20" t="s">
        <v>247</v>
      </c>
      <c r="C801" s="10" t="s">
        <v>407</v>
      </c>
      <c r="D801" s="20"/>
      <c r="E801" s="48" t="s">
        <v>97</v>
      </c>
      <c r="F801" s="71">
        <f t="shared" si="77"/>
        <v>1859.3910000000001</v>
      </c>
      <c r="G801" s="71">
        <f t="shared" si="77"/>
        <v>920</v>
      </c>
      <c r="H801" s="71">
        <f t="shared" si="77"/>
        <v>920</v>
      </c>
    </row>
    <row r="802" spans="1:8" ht="46">
      <c r="A802" s="20" t="s">
        <v>347</v>
      </c>
      <c r="B802" s="20" t="s">
        <v>247</v>
      </c>
      <c r="C802" s="10" t="s">
        <v>408</v>
      </c>
      <c r="D802" s="20"/>
      <c r="E802" s="48" t="s">
        <v>354</v>
      </c>
      <c r="F802" s="71">
        <f t="shared" si="77"/>
        <v>1859.3910000000001</v>
      </c>
      <c r="G802" s="71">
        <f t="shared" si="77"/>
        <v>920</v>
      </c>
      <c r="H802" s="71">
        <f t="shared" si="77"/>
        <v>920</v>
      </c>
    </row>
    <row r="803" spans="1:8" ht="103.5">
      <c r="A803" s="20" t="s">
        <v>347</v>
      </c>
      <c r="B803" s="20" t="s">
        <v>247</v>
      </c>
      <c r="C803" s="10" t="s">
        <v>409</v>
      </c>
      <c r="D803" s="20"/>
      <c r="E803" s="48" t="s">
        <v>158</v>
      </c>
      <c r="F803" s="71">
        <f>F807+F810+F804</f>
        <v>1859.3910000000001</v>
      </c>
      <c r="G803" s="71">
        <f>G807+G810</f>
        <v>920</v>
      </c>
      <c r="H803" s="71">
        <f>H807+H810</f>
        <v>920</v>
      </c>
    </row>
    <row r="804" spans="1:8" ht="46">
      <c r="A804" s="20" t="s">
        <v>347</v>
      </c>
      <c r="B804" s="20" t="s">
        <v>247</v>
      </c>
      <c r="C804" s="10" t="s">
        <v>604</v>
      </c>
      <c r="D804" s="20"/>
      <c r="E804" s="48" t="s">
        <v>603</v>
      </c>
      <c r="F804" s="71">
        <f>F805</f>
        <v>774.39099999999996</v>
      </c>
      <c r="G804" s="71"/>
      <c r="H804" s="71"/>
    </row>
    <row r="805" spans="1:8" ht="46">
      <c r="A805" s="20" t="s">
        <v>347</v>
      </c>
      <c r="B805" s="20" t="s">
        <v>247</v>
      </c>
      <c r="C805" s="10" t="s">
        <v>604</v>
      </c>
      <c r="D805" s="29" t="s">
        <v>296</v>
      </c>
      <c r="E805" s="49" t="s">
        <v>297</v>
      </c>
      <c r="F805" s="71">
        <f>F806</f>
        <v>774.39099999999996</v>
      </c>
      <c r="G805" s="71"/>
      <c r="H805" s="71"/>
    </row>
    <row r="806" spans="1:8" ht="57.5">
      <c r="A806" s="20" t="s">
        <v>347</v>
      </c>
      <c r="B806" s="20" t="s">
        <v>247</v>
      </c>
      <c r="C806" s="10" t="s">
        <v>604</v>
      </c>
      <c r="D806" s="20">
        <v>631</v>
      </c>
      <c r="E806" s="48" t="s">
        <v>368</v>
      </c>
      <c r="F806" s="71">
        <v>774.39099999999996</v>
      </c>
      <c r="G806" s="71"/>
      <c r="H806" s="71"/>
    </row>
    <row r="807" spans="1:8" ht="46">
      <c r="A807" s="20" t="s">
        <v>347</v>
      </c>
      <c r="B807" s="20" t="s">
        <v>247</v>
      </c>
      <c r="C807" s="10" t="s">
        <v>518</v>
      </c>
      <c r="D807" s="20"/>
      <c r="E807" s="44" t="s">
        <v>197</v>
      </c>
      <c r="F807" s="71">
        <f t="shared" ref="F807:H808" si="78">F808</f>
        <v>800</v>
      </c>
      <c r="G807" s="71">
        <f t="shared" si="78"/>
        <v>800</v>
      </c>
      <c r="H807" s="71">
        <f t="shared" si="78"/>
        <v>800</v>
      </c>
    </row>
    <row r="808" spans="1:8" ht="46">
      <c r="A808" s="20" t="s">
        <v>347</v>
      </c>
      <c r="B808" s="20" t="s">
        <v>247</v>
      </c>
      <c r="C808" s="10" t="s">
        <v>518</v>
      </c>
      <c r="D808" s="29" t="s">
        <v>296</v>
      </c>
      <c r="E808" s="49" t="s">
        <v>297</v>
      </c>
      <c r="F808" s="71">
        <f t="shared" si="78"/>
        <v>800</v>
      </c>
      <c r="G808" s="71">
        <f t="shared" si="78"/>
        <v>800</v>
      </c>
      <c r="H808" s="71">
        <f t="shared" si="78"/>
        <v>800</v>
      </c>
    </row>
    <row r="809" spans="1:8" ht="57.5">
      <c r="A809" s="20" t="s">
        <v>347</v>
      </c>
      <c r="B809" s="20" t="s">
        <v>247</v>
      </c>
      <c r="C809" s="10" t="s">
        <v>518</v>
      </c>
      <c r="D809" s="20">
        <v>631</v>
      </c>
      <c r="E809" s="48" t="s">
        <v>368</v>
      </c>
      <c r="F809" s="71">
        <v>800</v>
      </c>
      <c r="G809" s="71">
        <v>800</v>
      </c>
      <c r="H809" s="71">
        <v>800</v>
      </c>
    </row>
    <row r="810" spans="1:8" ht="46">
      <c r="A810" s="20" t="s">
        <v>347</v>
      </c>
      <c r="B810" s="20" t="s">
        <v>247</v>
      </c>
      <c r="C810" s="10" t="s">
        <v>519</v>
      </c>
      <c r="D810" s="20"/>
      <c r="E810" s="48" t="s">
        <v>428</v>
      </c>
      <c r="F810" s="71">
        <f>F811</f>
        <v>285</v>
      </c>
      <c r="G810" s="71">
        <v>120</v>
      </c>
      <c r="H810" s="71">
        <v>120</v>
      </c>
    </row>
    <row r="811" spans="1:8" ht="23">
      <c r="A811" s="20" t="s">
        <v>347</v>
      </c>
      <c r="B811" s="20" t="s">
        <v>247</v>
      </c>
      <c r="C811" s="10" t="s">
        <v>519</v>
      </c>
      <c r="D811" s="29" t="s">
        <v>256</v>
      </c>
      <c r="E811" s="49" t="s">
        <v>257</v>
      </c>
      <c r="F811" s="71">
        <f>F812</f>
        <v>285</v>
      </c>
      <c r="G811" s="71">
        <v>120</v>
      </c>
      <c r="H811" s="71">
        <v>120</v>
      </c>
    </row>
    <row r="812" spans="1:8" ht="23">
      <c r="A812" s="20" t="s">
        <v>347</v>
      </c>
      <c r="B812" s="20" t="s">
        <v>247</v>
      </c>
      <c r="C812" s="10" t="s">
        <v>519</v>
      </c>
      <c r="D812" s="20" t="s">
        <v>258</v>
      </c>
      <c r="E812" s="48" t="s">
        <v>240</v>
      </c>
      <c r="F812" s="71">
        <v>285</v>
      </c>
      <c r="G812" s="71">
        <v>120</v>
      </c>
      <c r="H812" s="71">
        <v>120</v>
      </c>
    </row>
    <row r="813" spans="1:8" ht="31.5" customHeight="1">
      <c r="A813" s="23" t="s">
        <v>23</v>
      </c>
      <c r="B813" s="23" t="s">
        <v>248</v>
      </c>
      <c r="C813" s="24"/>
      <c r="D813" s="23"/>
      <c r="E813" s="52" t="s">
        <v>192</v>
      </c>
      <c r="F813" s="70">
        <f t="shared" ref="F813:H818" si="79">F814</f>
        <v>14.2</v>
      </c>
      <c r="G813" s="70">
        <f t="shared" si="79"/>
        <v>23</v>
      </c>
      <c r="H813" s="70">
        <f t="shared" si="79"/>
        <v>22.63</v>
      </c>
    </row>
    <row r="814" spans="1:8" ht="23">
      <c r="A814" s="20" t="s">
        <v>23</v>
      </c>
      <c r="B814" s="20" t="s">
        <v>254</v>
      </c>
      <c r="C814" s="10"/>
      <c r="D814" s="20"/>
      <c r="E814" s="48" t="s">
        <v>587</v>
      </c>
      <c r="F814" s="71">
        <f t="shared" si="79"/>
        <v>14.2</v>
      </c>
      <c r="G814" s="71">
        <f t="shared" si="79"/>
        <v>23</v>
      </c>
      <c r="H814" s="71">
        <f t="shared" si="79"/>
        <v>22.63</v>
      </c>
    </row>
    <row r="815" spans="1:8" ht="23">
      <c r="A815" s="10" t="s">
        <v>23</v>
      </c>
      <c r="B815" s="10" t="s">
        <v>254</v>
      </c>
      <c r="C815" s="10" t="s">
        <v>130</v>
      </c>
      <c r="D815" s="10"/>
      <c r="E815" s="48" t="s">
        <v>67</v>
      </c>
      <c r="F815" s="71">
        <f>F816</f>
        <v>14.2</v>
      </c>
      <c r="G815" s="71">
        <f t="shared" si="79"/>
        <v>23</v>
      </c>
      <c r="H815" s="71">
        <f t="shared" si="79"/>
        <v>22.63</v>
      </c>
    </row>
    <row r="816" spans="1:8" ht="34.5">
      <c r="A816" s="20" t="s">
        <v>23</v>
      </c>
      <c r="B816" s="20" t="s">
        <v>254</v>
      </c>
      <c r="C816" s="10" t="s">
        <v>400</v>
      </c>
      <c r="D816" s="10"/>
      <c r="E816" s="48" t="s">
        <v>401</v>
      </c>
      <c r="F816" s="71">
        <f>F817</f>
        <v>14.2</v>
      </c>
      <c r="G816" s="71">
        <f t="shared" si="79"/>
        <v>23</v>
      </c>
      <c r="H816" s="71">
        <f t="shared" si="79"/>
        <v>22.63</v>
      </c>
    </row>
    <row r="817" spans="1:8" ht="23">
      <c r="A817" s="20" t="s">
        <v>23</v>
      </c>
      <c r="B817" s="20" t="s">
        <v>254</v>
      </c>
      <c r="C817" s="10" t="s">
        <v>590</v>
      </c>
      <c r="D817" s="20"/>
      <c r="E817" s="48" t="s">
        <v>0</v>
      </c>
      <c r="F817" s="71">
        <f>F818</f>
        <v>14.2</v>
      </c>
      <c r="G817" s="71">
        <f t="shared" si="79"/>
        <v>23</v>
      </c>
      <c r="H817" s="71">
        <f t="shared" si="79"/>
        <v>22.63</v>
      </c>
    </row>
    <row r="818" spans="1:8" ht="23">
      <c r="A818" s="20" t="s">
        <v>23</v>
      </c>
      <c r="B818" s="20" t="s">
        <v>254</v>
      </c>
      <c r="C818" s="10" t="s">
        <v>590</v>
      </c>
      <c r="D818" s="20" t="s">
        <v>588</v>
      </c>
      <c r="E818" s="48" t="s">
        <v>1</v>
      </c>
      <c r="F818" s="71">
        <f>F819</f>
        <v>14.2</v>
      </c>
      <c r="G818" s="71">
        <f t="shared" si="79"/>
        <v>23</v>
      </c>
      <c r="H818" s="71">
        <f t="shared" si="79"/>
        <v>22.63</v>
      </c>
    </row>
    <row r="819" spans="1:8">
      <c r="A819" s="20" t="s">
        <v>23</v>
      </c>
      <c r="B819" s="20" t="s">
        <v>254</v>
      </c>
      <c r="C819" s="10" t="s">
        <v>590</v>
      </c>
      <c r="D819" s="20">
        <v>730</v>
      </c>
      <c r="E819" s="48" t="s">
        <v>589</v>
      </c>
      <c r="F819" s="71">
        <v>14.2</v>
      </c>
      <c r="G819" s="71">
        <v>23</v>
      </c>
      <c r="H819" s="71">
        <v>22.63</v>
      </c>
    </row>
    <row r="820" spans="1:8" ht="34.5">
      <c r="A820" s="23">
        <v>14</v>
      </c>
      <c r="B820" s="23" t="s">
        <v>248</v>
      </c>
      <c r="C820" s="10"/>
      <c r="D820" s="20"/>
      <c r="E820" s="52" t="s">
        <v>413</v>
      </c>
      <c r="F820" s="70">
        <f t="shared" ref="F820:H821" si="80">F821</f>
        <v>378.80399999999997</v>
      </c>
      <c r="G820" s="70">
        <f t="shared" si="80"/>
        <v>0</v>
      </c>
      <c r="H820" s="70">
        <f t="shared" si="80"/>
        <v>0</v>
      </c>
    </row>
    <row r="821" spans="1:8" ht="23">
      <c r="A821" s="23" t="s">
        <v>414</v>
      </c>
      <c r="B821" s="23" t="s">
        <v>320</v>
      </c>
      <c r="C821" s="24"/>
      <c r="D821" s="23"/>
      <c r="E821" s="48" t="s">
        <v>415</v>
      </c>
      <c r="F821" s="70">
        <f t="shared" si="80"/>
        <v>378.80399999999997</v>
      </c>
      <c r="G821" s="70">
        <f t="shared" si="80"/>
        <v>0</v>
      </c>
      <c r="H821" s="70">
        <f t="shared" si="80"/>
        <v>0</v>
      </c>
    </row>
    <row r="822" spans="1:8" ht="23">
      <c r="A822" s="20" t="s">
        <v>414</v>
      </c>
      <c r="B822" s="20" t="s">
        <v>320</v>
      </c>
      <c r="C822" s="10" t="s">
        <v>130</v>
      </c>
      <c r="D822" s="20"/>
      <c r="E822" s="48" t="s">
        <v>67</v>
      </c>
      <c r="F822" s="71">
        <f>F823</f>
        <v>378.80399999999997</v>
      </c>
      <c r="G822" s="74"/>
      <c r="H822" s="74"/>
    </row>
    <row r="823" spans="1:8" ht="34.5">
      <c r="A823" s="20" t="s">
        <v>414</v>
      </c>
      <c r="B823" s="20" t="s">
        <v>320</v>
      </c>
      <c r="C823" s="10" t="s">
        <v>400</v>
      </c>
      <c r="D823" s="10"/>
      <c r="E823" s="48" t="s">
        <v>401</v>
      </c>
      <c r="F823" s="71">
        <f>F824+F827</f>
        <v>378.80399999999997</v>
      </c>
      <c r="G823" s="74"/>
      <c r="H823" s="74"/>
    </row>
    <row r="824" spans="1:8" ht="34.5">
      <c r="A824" s="25">
        <v>14</v>
      </c>
      <c r="B824" s="25" t="s">
        <v>320</v>
      </c>
      <c r="C824" s="26" t="s">
        <v>520</v>
      </c>
      <c r="D824" s="20"/>
      <c r="E824" s="48" t="s">
        <v>193</v>
      </c>
      <c r="F824" s="71">
        <f>F825</f>
        <v>300</v>
      </c>
      <c r="G824" s="74"/>
      <c r="H824" s="74"/>
    </row>
    <row r="825" spans="1:8">
      <c r="A825" s="25">
        <v>14</v>
      </c>
      <c r="B825" s="25" t="s">
        <v>320</v>
      </c>
      <c r="C825" s="26" t="s">
        <v>520</v>
      </c>
      <c r="D825" s="20">
        <v>500</v>
      </c>
      <c r="E825" s="48" t="s">
        <v>305</v>
      </c>
      <c r="F825" s="71">
        <f>F826</f>
        <v>300</v>
      </c>
      <c r="G825" s="74"/>
      <c r="H825" s="74"/>
    </row>
    <row r="826" spans="1:8">
      <c r="A826" s="25">
        <v>14</v>
      </c>
      <c r="B826" s="20" t="s">
        <v>320</v>
      </c>
      <c r="C826" s="10" t="s">
        <v>520</v>
      </c>
      <c r="D826" s="20" t="s">
        <v>306</v>
      </c>
      <c r="E826" s="48" t="s">
        <v>307</v>
      </c>
      <c r="F826" s="71">
        <v>300</v>
      </c>
      <c r="G826" s="74"/>
      <c r="H826" s="74"/>
    </row>
    <row r="827" spans="1:8" ht="34.5">
      <c r="A827" s="25">
        <v>14</v>
      </c>
      <c r="B827" s="25" t="s">
        <v>320</v>
      </c>
      <c r="C827" s="26" t="s">
        <v>638</v>
      </c>
      <c r="D827" s="20"/>
      <c r="E827" s="48" t="s">
        <v>637</v>
      </c>
      <c r="F827" s="71">
        <f>F828</f>
        <v>78.804000000000002</v>
      </c>
      <c r="G827" s="74"/>
      <c r="H827" s="74"/>
    </row>
    <row r="828" spans="1:8">
      <c r="A828" s="25">
        <v>14</v>
      </c>
      <c r="B828" s="25" t="s">
        <v>320</v>
      </c>
      <c r="C828" s="26" t="s">
        <v>638</v>
      </c>
      <c r="D828" s="20">
        <v>500</v>
      </c>
      <c r="E828" s="48" t="s">
        <v>305</v>
      </c>
      <c r="F828" s="71">
        <f>F829</f>
        <v>78.804000000000002</v>
      </c>
      <c r="G828" s="74"/>
      <c r="H828" s="74"/>
    </row>
    <row r="829" spans="1:8" ht="12" thickBot="1">
      <c r="A829" s="25">
        <v>14</v>
      </c>
      <c r="B829" s="25" t="s">
        <v>320</v>
      </c>
      <c r="C829" s="26" t="s">
        <v>638</v>
      </c>
      <c r="D829" s="25" t="s">
        <v>306</v>
      </c>
      <c r="E829" s="58" t="s">
        <v>307</v>
      </c>
      <c r="F829" s="71">
        <v>78.804000000000002</v>
      </c>
      <c r="G829" s="74"/>
      <c r="H829" s="74"/>
    </row>
    <row r="830" spans="1:8" ht="12" thickBot="1">
      <c r="A830" s="85"/>
      <c r="B830" s="57"/>
      <c r="C830" s="57"/>
      <c r="D830" s="57"/>
      <c r="E830" s="57" t="s">
        <v>15</v>
      </c>
      <c r="F830" s="57">
        <f>F820+F799+F777+F726+F669+F356+F316+F212+F181+F15+F813</f>
        <v>1380336.81</v>
      </c>
      <c r="G830" s="108">
        <f>G820+G799+G777+G726+G669+G356+G316+G212+G181+G15+G813</f>
        <v>1198849.7279999999</v>
      </c>
      <c r="H830" s="108">
        <f>H820+H799+H777+H726+H669+H356+H316+H212+H181+H15+H813</f>
        <v>1159261.828</v>
      </c>
    </row>
    <row r="831" spans="1:8">
      <c r="G831" s="2"/>
      <c r="H831" s="2"/>
    </row>
    <row r="832" spans="1:8">
      <c r="G832" s="2"/>
      <c r="H832" s="2"/>
    </row>
  </sheetData>
  <sheetProtection selectLockedCells="1" selectUnlockedCells="1"/>
  <autoFilter ref="A13:H833">
    <sortState ref="A218:H244">
      <sortCondition ref="H13:H799"/>
    </sortState>
  </autoFilter>
  <mergeCells count="2">
    <mergeCell ref="A12:F12"/>
    <mergeCell ref="B11:H11"/>
  </mergeCells>
  <phoneticPr fontId="10" type="noConversion"/>
  <pageMargins left="0.41" right="0.1701388888888889" top="0.21" bottom="0.1701388888888889" header="0.33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38"/>
  <sheetViews>
    <sheetView topLeftCell="A4" workbookViewId="0">
      <selection activeCell="A15" sqref="A15:H732"/>
    </sheetView>
  </sheetViews>
  <sheetFormatPr defaultColWidth="8.81640625" defaultRowHeight="11.5"/>
  <cols>
    <col min="1" max="1" width="4.54296875" style="197" customWidth="1"/>
    <col min="2" max="2" width="5.1796875" style="197" customWidth="1"/>
    <col min="3" max="3" width="10.81640625" style="197" customWidth="1"/>
    <col min="4" max="4" width="4.81640625" style="197" customWidth="1"/>
    <col min="5" max="5" width="29.7265625" style="197" customWidth="1"/>
    <col min="6" max="6" width="13.54296875" style="197" customWidth="1"/>
    <col min="7" max="7" width="14.7265625" style="198" customWidth="1"/>
    <col min="8" max="8" width="13.81640625" style="198" customWidth="1"/>
    <col min="9" max="9" width="13.54296875" style="198" customWidth="1"/>
    <col min="10" max="10" width="11.54296875" style="198" customWidth="1"/>
    <col min="11" max="11" width="13.54296875" style="198" customWidth="1"/>
    <col min="12" max="12" width="11.54296875" style="198" customWidth="1"/>
    <col min="13" max="13" width="8.81640625" style="198" customWidth="1"/>
    <col min="14" max="16384" width="8.81640625" style="198"/>
  </cols>
  <sheetData>
    <row r="1" spans="1:10" s="236" customFormat="1" ht="12.5">
      <c r="A1" s="235"/>
      <c r="B1" s="235"/>
      <c r="C1" s="235"/>
      <c r="D1" s="235"/>
      <c r="E1" s="235"/>
      <c r="F1" s="235"/>
      <c r="H1" s="21" t="s">
        <v>489</v>
      </c>
    </row>
    <row r="2" spans="1:10" s="236" customFormat="1" ht="12.5">
      <c r="A2" s="235"/>
      <c r="B2" s="235"/>
      <c r="C2" s="235"/>
      <c r="D2" s="235"/>
      <c r="E2" s="235"/>
      <c r="F2" s="235"/>
      <c r="H2" s="105" t="s">
        <v>226</v>
      </c>
    </row>
    <row r="3" spans="1:10" s="236" customFormat="1" ht="12.5">
      <c r="A3" s="235"/>
      <c r="B3" s="235"/>
      <c r="C3" s="235"/>
      <c r="D3" s="235"/>
      <c r="E3" s="235"/>
      <c r="F3" s="235"/>
      <c r="H3" s="21" t="s">
        <v>886</v>
      </c>
    </row>
    <row r="4" spans="1:10" s="236" customFormat="1" ht="12.5">
      <c r="A4" s="235"/>
      <c r="B4" s="235"/>
      <c r="C4" s="235"/>
      <c r="D4" s="235"/>
      <c r="E4" s="235"/>
      <c r="F4" s="235"/>
      <c r="H4" s="1"/>
    </row>
    <row r="5" spans="1:10" ht="12.5">
      <c r="G5" s="152"/>
      <c r="H5" s="21" t="s">
        <v>882</v>
      </c>
      <c r="I5" s="185"/>
      <c r="J5" s="201"/>
    </row>
    <row r="6" spans="1:10" ht="12.5">
      <c r="G6" s="153"/>
      <c r="H6" s="105" t="s">
        <v>226</v>
      </c>
      <c r="I6" s="185"/>
      <c r="J6" s="201"/>
    </row>
    <row r="7" spans="1:10" ht="12.5">
      <c r="G7" s="152"/>
      <c r="H7" s="21" t="s">
        <v>880</v>
      </c>
      <c r="I7" s="152"/>
      <c r="J7" s="21"/>
    </row>
    <row r="8" spans="1:10" ht="12.5">
      <c r="G8" s="152"/>
      <c r="H8" s="21" t="s">
        <v>773</v>
      </c>
      <c r="I8" s="185"/>
      <c r="J8" s="201"/>
    </row>
    <row r="9" spans="1:10" ht="12.5">
      <c r="G9" s="152"/>
      <c r="H9" s="21" t="s">
        <v>816</v>
      </c>
      <c r="I9" s="185"/>
      <c r="J9" s="201"/>
    </row>
    <row r="10" spans="1:10" s="242" customFormat="1" ht="12.5">
      <c r="A10" s="241"/>
      <c r="B10" s="241"/>
      <c r="C10" s="241"/>
      <c r="D10" s="241"/>
      <c r="E10" s="241"/>
      <c r="F10" s="241"/>
      <c r="G10" s="152"/>
      <c r="H10" s="21"/>
      <c r="I10" s="185"/>
      <c r="J10" s="201"/>
    </row>
    <row r="11" spans="1:10">
      <c r="H11" s="185"/>
      <c r="I11" s="185"/>
      <c r="J11" s="201"/>
    </row>
    <row r="12" spans="1:10" ht="46.5" customHeight="1">
      <c r="B12" s="244" t="s">
        <v>834</v>
      </c>
      <c r="C12" s="245"/>
      <c r="D12" s="245"/>
      <c r="E12" s="245"/>
      <c r="F12" s="245"/>
      <c r="G12" s="247"/>
      <c r="H12" s="247"/>
    </row>
    <row r="13" spans="1:10" s="242" customFormat="1" ht="9" customHeight="1">
      <c r="A13" s="241"/>
      <c r="B13" s="238"/>
      <c r="C13" s="239"/>
      <c r="D13" s="239"/>
      <c r="E13" s="239"/>
      <c r="F13" s="239"/>
      <c r="G13" s="240"/>
      <c r="H13" s="240"/>
    </row>
    <row r="14" spans="1:10">
      <c r="A14" s="248"/>
      <c r="B14" s="248"/>
      <c r="C14" s="248"/>
      <c r="D14" s="248"/>
      <c r="E14" s="248"/>
      <c r="F14" s="248"/>
    </row>
    <row r="15" spans="1:10" ht="23">
      <c r="A15" s="23" t="s">
        <v>16</v>
      </c>
      <c r="B15" s="20" t="s">
        <v>17</v>
      </c>
      <c r="C15" s="10" t="s">
        <v>244</v>
      </c>
      <c r="D15" s="20" t="s">
        <v>245</v>
      </c>
      <c r="E15" s="20" t="s">
        <v>18</v>
      </c>
      <c r="F15" s="42" t="s">
        <v>748</v>
      </c>
      <c r="G15" s="27" t="s">
        <v>785</v>
      </c>
      <c r="H15" s="27" t="s">
        <v>825</v>
      </c>
    </row>
    <row r="16" spans="1:10">
      <c r="A16" s="10" t="s">
        <v>19</v>
      </c>
      <c r="B16" s="10" t="s">
        <v>20</v>
      </c>
      <c r="C16" s="10" t="s">
        <v>59</v>
      </c>
      <c r="D16" s="10" t="s">
        <v>60</v>
      </c>
      <c r="E16" s="20">
        <v>5</v>
      </c>
      <c r="F16" s="43">
        <v>6</v>
      </c>
      <c r="G16" s="87">
        <v>7</v>
      </c>
      <c r="H16" s="87">
        <v>8</v>
      </c>
    </row>
    <row r="17" spans="1:10">
      <c r="A17" s="24" t="s">
        <v>254</v>
      </c>
      <c r="B17" s="24" t="s">
        <v>248</v>
      </c>
      <c r="C17" s="10"/>
      <c r="D17" s="10"/>
      <c r="E17" s="23" t="s">
        <v>21</v>
      </c>
      <c r="F17" s="135">
        <f>F18+F26+F39+F72+F78+F102+F108+F114</f>
        <v>156055.97499999998</v>
      </c>
      <c r="G17" s="135">
        <f>G18+G26+G39+G72+G78+G102+G108+G114</f>
        <v>135996.32500000001</v>
      </c>
      <c r="H17" s="135">
        <f>H18+H26+H39+H72+H78+H102+H108+H114</f>
        <v>136304.40700000001</v>
      </c>
      <c r="J17" s="174"/>
    </row>
    <row r="18" spans="1:10" ht="46">
      <c r="A18" s="98" t="s">
        <v>254</v>
      </c>
      <c r="B18" s="98" t="s">
        <v>294</v>
      </c>
      <c r="C18" s="114"/>
      <c r="D18" s="114"/>
      <c r="E18" s="118" t="s">
        <v>127</v>
      </c>
      <c r="F18" s="136">
        <f t="shared" ref="F18:H20" si="0">F19</f>
        <v>2623.6680000000001</v>
      </c>
      <c r="G18" s="136">
        <f t="shared" si="0"/>
        <v>2623.6680000000001</v>
      </c>
      <c r="H18" s="136">
        <f t="shared" si="0"/>
        <v>2623.6680000000001</v>
      </c>
    </row>
    <row r="19" spans="1:10" ht="23">
      <c r="A19" s="10" t="s">
        <v>254</v>
      </c>
      <c r="B19" s="10" t="s">
        <v>294</v>
      </c>
      <c r="C19" s="10" t="s">
        <v>130</v>
      </c>
      <c r="D19" s="20"/>
      <c r="E19" s="27" t="s">
        <v>67</v>
      </c>
      <c r="F19" s="124">
        <f t="shared" si="0"/>
        <v>2623.6680000000001</v>
      </c>
      <c r="G19" s="124">
        <f t="shared" si="0"/>
        <v>2623.6680000000001</v>
      </c>
      <c r="H19" s="124">
        <f t="shared" si="0"/>
        <v>2623.6680000000001</v>
      </c>
    </row>
    <row r="20" spans="1:10" ht="46">
      <c r="A20" s="10" t="s">
        <v>254</v>
      </c>
      <c r="B20" s="10" t="s">
        <v>294</v>
      </c>
      <c r="C20" s="10" t="s">
        <v>129</v>
      </c>
      <c r="D20" s="20"/>
      <c r="E20" s="27" t="s">
        <v>64</v>
      </c>
      <c r="F20" s="124">
        <f t="shared" si="0"/>
        <v>2623.6680000000001</v>
      </c>
      <c r="G20" s="124">
        <f t="shared" si="0"/>
        <v>2623.6680000000001</v>
      </c>
      <c r="H20" s="124">
        <f t="shared" si="0"/>
        <v>2623.6680000000001</v>
      </c>
    </row>
    <row r="21" spans="1:10">
      <c r="A21" s="10" t="s">
        <v>254</v>
      </c>
      <c r="B21" s="10" t="s">
        <v>294</v>
      </c>
      <c r="C21" s="10" t="s">
        <v>432</v>
      </c>
      <c r="D21" s="20"/>
      <c r="E21" s="27" t="s">
        <v>136</v>
      </c>
      <c r="F21" s="124">
        <f>F23+F24+F25</f>
        <v>2623.6680000000001</v>
      </c>
      <c r="G21" s="124">
        <f>G23+G24+G25</f>
        <v>2623.6680000000001</v>
      </c>
      <c r="H21" s="124">
        <f>H23+H24+H25</f>
        <v>2623.6680000000001</v>
      </c>
    </row>
    <row r="22" spans="1:10" ht="80.5">
      <c r="A22" s="10" t="s">
        <v>254</v>
      </c>
      <c r="B22" s="10" t="s">
        <v>294</v>
      </c>
      <c r="C22" s="10" t="s">
        <v>432</v>
      </c>
      <c r="D22" s="29" t="s">
        <v>558</v>
      </c>
      <c r="E22" s="151" t="s">
        <v>559</v>
      </c>
      <c r="F22" s="124">
        <f>F23+F24+F25</f>
        <v>2623.6680000000001</v>
      </c>
      <c r="G22" s="124">
        <f>G23+G24+G25</f>
        <v>2623.6680000000001</v>
      </c>
      <c r="H22" s="124">
        <f>H23+H24+H25</f>
        <v>2623.6680000000001</v>
      </c>
    </row>
    <row r="23" spans="1:10" ht="34.5">
      <c r="A23" s="10" t="s">
        <v>254</v>
      </c>
      <c r="B23" s="10" t="s">
        <v>294</v>
      </c>
      <c r="C23" s="10" t="s">
        <v>432</v>
      </c>
      <c r="D23" s="30" t="s">
        <v>560</v>
      </c>
      <c r="E23" s="155" t="s">
        <v>176</v>
      </c>
      <c r="F23" s="124">
        <v>1229.106</v>
      </c>
      <c r="G23" s="124">
        <v>1229.106</v>
      </c>
      <c r="H23" s="124">
        <v>1229.106</v>
      </c>
    </row>
    <row r="24" spans="1:10" ht="46">
      <c r="A24" s="10" t="s">
        <v>254</v>
      </c>
      <c r="B24" s="10" t="s">
        <v>294</v>
      </c>
      <c r="C24" s="10" t="s">
        <v>432</v>
      </c>
      <c r="D24" s="30" t="s">
        <v>561</v>
      </c>
      <c r="E24" s="155" t="s">
        <v>177</v>
      </c>
      <c r="F24" s="124">
        <v>786</v>
      </c>
      <c r="G24" s="124">
        <v>786</v>
      </c>
      <c r="H24" s="124">
        <v>786</v>
      </c>
    </row>
    <row r="25" spans="1:10" ht="69">
      <c r="A25" s="10" t="s">
        <v>254</v>
      </c>
      <c r="B25" s="10" t="s">
        <v>294</v>
      </c>
      <c r="C25" s="10" t="s">
        <v>432</v>
      </c>
      <c r="D25" s="30">
        <v>129</v>
      </c>
      <c r="E25" s="155" t="s">
        <v>178</v>
      </c>
      <c r="F25" s="124">
        <v>608.56200000000001</v>
      </c>
      <c r="G25" s="124">
        <v>608.56200000000001</v>
      </c>
      <c r="H25" s="124">
        <v>608.56200000000001</v>
      </c>
    </row>
    <row r="26" spans="1:10" ht="69">
      <c r="A26" s="99" t="s">
        <v>254</v>
      </c>
      <c r="B26" s="99" t="s">
        <v>320</v>
      </c>
      <c r="C26" s="98"/>
      <c r="D26" s="99"/>
      <c r="E26" s="118" t="s">
        <v>58</v>
      </c>
      <c r="F26" s="136">
        <f t="shared" ref="F26:H27" si="1">F27</f>
        <v>2606.8319999999994</v>
      </c>
      <c r="G26" s="136">
        <f t="shared" si="1"/>
        <v>2606.8319999999994</v>
      </c>
      <c r="H26" s="136">
        <f t="shared" si="1"/>
        <v>2606.8319999999994</v>
      </c>
    </row>
    <row r="27" spans="1:10" ht="23">
      <c r="A27" s="20" t="s">
        <v>254</v>
      </c>
      <c r="B27" s="20" t="s">
        <v>320</v>
      </c>
      <c r="C27" s="10" t="s">
        <v>130</v>
      </c>
      <c r="D27" s="20"/>
      <c r="E27" s="27" t="s">
        <v>67</v>
      </c>
      <c r="F27" s="124">
        <f t="shared" si="1"/>
        <v>2606.8319999999994</v>
      </c>
      <c r="G27" s="124">
        <f t="shared" si="1"/>
        <v>2606.8319999999994</v>
      </c>
      <c r="H27" s="124">
        <f t="shared" si="1"/>
        <v>2606.8319999999994</v>
      </c>
    </row>
    <row r="28" spans="1:10" ht="46">
      <c r="A28" s="20" t="s">
        <v>254</v>
      </c>
      <c r="B28" s="20" t="s">
        <v>320</v>
      </c>
      <c r="C28" s="10" t="s">
        <v>129</v>
      </c>
      <c r="D28" s="20"/>
      <c r="E28" s="27" t="s">
        <v>64</v>
      </c>
      <c r="F28" s="124">
        <f>F29+F34</f>
        <v>2606.8319999999994</v>
      </c>
      <c r="G28" s="124">
        <f>G29+G34</f>
        <v>2606.8319999999994</v>
      </c>
      <c r="H28" s="124">
        <f>H29+H34</f>
        <v>2606.8319999999994</v>
      </c>
    </row>
    <row r="29" spans="1:10" ht="46">
      <c r="A29" s="20" t="s">
        <v>254</v>
      </c>
      <c r="B29" s="20" t="s">
        <v>320</v>
      </c>
      <c r="C29" s="10" t="s">
        <v>433</v>
      </c>
      <c r="D29" s="20"/>
      <c r="E29" s="27" t="s">
        <v>554</v>
      </c>
      <c r="F29" s="124">
        <f>F30</f>
        <v>1494.4919999999997</v>
      </c>
      <c r="G29" s="124">
        <f>G30</f>
        <v>1494.4919999999997</v>
      </c>
      <c r="H29" s="124">
        <f>H30</f>
        <v>1494.4919999999997</v>
      </c>
    </row>
    <row r="30" spans="1:10" ht="80.5">
      <c r="A30" s="20" t="s">
        <v>254</v>
      </c>
      <c r="B30" s="20" t="s">
        <v>320</v>
      </c>
      <c r="C30" s="10" t="s">
        <v>433</v>
      </c>
      <c r="D30" s="29" t="s">
        <v>558</v>
      </c>
      <c r="E30" s="151" t="s">
        <v>559</v>
      </c>
      <c r="F30" s="124">
        <f>F31+F32+F33</f>
        <v>1494.4919999999997</v>
      </c>
      <c r="G30" s="124">
        <f>G31+G32+G33</f>
        <v>1494.4919999999997</v>
      </c>
      <c r="H30" s="124">
        <f>H31+H32+H33</f>
        <v>1494.4919999999997</v>
      </c>
    </row>
    <row r="31" spans="1:10" ht="34.5">
      <c r="A31" s="20" t="s">
        <v>254</v>
      </c>
      <c r="B31" s="20" t="s">
        <v>320</v>
      </c>
      <c r="C31" s="10" t="s">
        <v>433</v>
      </c>
      <c r="D31" s="30" t="s">
        <v>560</v>
      </c>
      <c r="E31" s="155" t="s">
        <v>176</v>
      </c>
      <c r="F31" s="124">
        <v>910.84299999999996</v>
      </c>
      <c r="G31" s="124">
        <v>910.84299999999996</v>
      </c>
      <c r="H31" s="124">
        <v>910.84299999999996</v>
      </c>
    </row>
    <row r="32" spans="1:10" ht="46">
      <c r="A32" s="20" t="s">
        <v>254</v>
      </c>
      <c r="B32" s="20" t="s">
        <v>320</v>
      </c>
      <c r="C32" s="10" t="s">
        <v>433</v>
      </c>
      <c r="D32" s="30" t="s">
        <v>561</v>
      </c>
      <c r="E32" s="155" t="s">
        <v>177</v>
      </c>
      <c r="F32" s="124">
        <v>237</v>
      </c>
      <c r="G32" s="124">
        <v>237</v>
      </c>
      <c r="H32" s="124">
        <v>237</v>
      </c>
    </row>
    <row r="33" spans="1:8" ht="69">
      <c r="A33" s="20" t="s">
        <v>254</v>
      </c>
      <c r="B33" s="20" t="s">
        <v>320</v>
      </c>
      <c r="C33" s="10" t="s">
        <v>433</v>
      </c>
      <c r="D33" s="30">
        <v>129</v>
      </c>
      <c r="E33" s="155" t="s">
        <v>178</v>
      </c>
      <c r="F33" s="124">
        <v>346.649</v>
      </c>
      <c r="G33" s="124">
        <v>346.649</v>
      </c>
      <c r="H33" s="124">
        <v>346.649</v>
      </c>
    </row>
    <row r="34" spans="1:8" ht="57.5">
      <c r="A34" s="20" t="s">
        <v>254</v>
      </c>
      <c r="B34" s="20" t="s">
        <v>320</v>
      </c>
      <c r="C34" s="10" t="s">
        <v>339</v>
      </c>
      <c r="D34" s="30"/>
      <c r="E34" s="162" t="s">
        <v>668</v>
      </c>
      <c r="F34" s="124">
        <f>F35</f>
        <v>1112.3399999999999</v>
      </c>
      <c r="G34" s="124">
        <f>G35</f>
        <v>1112.3399999999999</v>
      </c>
      <c r="H34" s="124">
        <f>H35</f>
        <v>1112.3399999999999</v>
      </c>
    </row>
    <row r="35" spans="1:8" ht="80.5">
      <c r="A35" s="20" t="s">
        <v>254</v>
      </c>
      <c r="B35" s="20" t="s">
        <v>320</v>
      </c>
      <c r="C35" s="10" t="s">
        <v>339</v>
      </c>
      <c r="D35" s="29" t="s">
        <v>558</v>
      </c>
      <c r="E35" s="151" t="s">
        <v>559</v>
      </c>
      <c r="F35" s="124">
        <f>F36+F37+F38</f>
        <v>1112.3399999999999</v>
      </c>
      <c r="G35" s="124">
        <f>G36+G37+G38</f>
        <v>1112.3399999999999</v>
      </c>
      <c r="H35" s="124">
        <f>H36+H37+H38</f>
        <v>1112.3399999999999</v>
      </c>
    </row>
    <row r="36" spans="1:8" ht="34.5">
      <c r="A36" s="20" t="s">
        <v>254</v>
      </c>
      <c r="B36" s="20" t="s">
        <v>320</v>
      </c>
      <c r="C36" s="10" t="s">
        <v>339</v>
      </c>
      <c r="D36" s="30" t="s">
        <v>560</v>
      </c>
      <c r="E36" s="155" t="s">
        <v>176</v>
      </c>
      <c r="F36" s="124">
        <v>679.33199999999999</v>
      </c>
      <c r="G36" s="124">
        <v>679.33199999999999</v>
      </c>
      <c r="H36" s="124">
        <v>679.33199999999999</v>
      </c>
    </row>
    <row r="37" spans="1:8" ht="46">
      <c r="A37" s="20" t="s">
        <v>254</v>
      </c>
      <c r="B37" s="20" t="s">
        <v>320</v>
      </c>
      <c r="C37" s="10" t="s">
        <v>339</v>
      </c>
      <c r="D37" s="30" t="s">
        <v>561</v>
      </c>
      <c r="E37" s="155" t="s">
        <v>177</v>
      </c>
      <c r="F37" s="124">
        <v>175</v>
      </c>
      <c r="G37" s="124">
        <v>175</v>
      </c>
      <c r="H37" s="124">
        <v>175</v>
      </c>
    </row>
    <row r="38" spans="1:8" ht="69">
      <c r="A38" s="20" t="s">
        <v>254</v>
      </c>
      <c r="B38" s="20" t="s">
        <v>320</v>
      </c>
      <c r="C38" s="10" t="s">
        <v>339</v>
      </c>
      <c r="D38" s="30">
        <v>129</v>
      </c>
      <c r="E38" s="155" t="s">
        <v>178</v>
      </c>
      <c r="F38" s="124">
        <v>258.00799999999998</v>
      </c>
      <c r="G38" s="124">
        <v>258.00799999999998</v>
      </c>
      <c r="H38" s="124">
        <v>258.00799999999998</v>
      </c>
    </row>
    <row r="39" spans="1:8" ht="92">
      <c r="A39" s="99" t="s">
        <v>254</v>
      </c>
      <c r="B39" s="99" t="s">
        <v>247</v>
      </c>
      <c r="C39" s="99"/>
      <c r="D39" s="99"/>
      <c r="E39" s="118" t="s">
        <v>55</v>
      </c>
      <c r="F39" s="136">
        <f>F40</f>
        <v>37970.544000000002</v>
      </c>
      <c r="G39" s="136">
        <f t="shared" ref="G39:H39" si="2">G40</f>
        <v>36616.81</v>
      </c>
      <c r="H39" s="136">
        <f t="shared" si="2"/>
        <v>36612.21</v>
      </c>
    </row>
    <row r="40" spans="1:8" ht="23">
      <c r="A40" s="20" t="s">
        <v>254</v>
      </c>
      <c r="B40" s="20" t="s">
        <v>247</v>
      </c>
      <c r="C40" s="10" t="s">
        <v>130</v>
      </c>
      <c r="D40" s="20"/>
      <c r="E40" s="27" t="s">
        <v>67</v>
      </c>
      <c r="F40" s="124">
        <f>F60+F41</f>
        <v>37970.544000000002</v>
      </c>
      <c r="G40" s="124">
        <f t="shared" ref="G40:H40" si="3">G60+G41</f>
        <v>36616.81</v>
      </c>
      <c r="H40" s="124">
        <f t="shared" si="3"/>
        <v>36612.21</v>
      </c>
    </row>
    <row r="41" spans="1:8" ht="34.5">
      <c r="A41" s="20" t="s">
        <v>254</v>
      </c>
      <c r="B41" s="20" t="s">
        <v>247</v>
      </c>
      <c r="C41" s="10" t="s">
        <v>424</v>
      </c>
      <c r="D41" s="10"/>
      <c r="E41" s="27" t="s">
        <v>68</v>
      </c>
      <c r="F41" s="143">
        <f>F42+F54+F48</f>
        <v>1885.895</v>
      </c>
      <c r="G41" s="143">
        <f t="shared" ref="G41:H41" si="4">G42+G53+G48</f>
        <v>556.04000000000008</v>
      </c>
      <c r="H41" s="143">
        <f t="shared" si="4"/>
        <v>278.02000000000004</v>
      </c>
    </row>
    <row r="42" spans="1:8" s="229" customFormat="1" ht="69">
      <c r="A42" s="20" t="s">
        <v>254</v>
      </c>
      <c r="B42" s="20" t="s">
        <v>247</v>
      </c>
      <c r="C42" s="20">
        <v>9950040680</v>
      </c>
      <c r="D42" s="20"/>
      <c r="E42" s="166" t="s">
        <v>349</v>
      </c>
      <c r="F42" s="143">
        <f>F43+F46</f>
        <v>695.05</v>
      </c>
      <c r="G42" s="143">
        <f>G43+G46</f>
        <v>556.04000000000008</v>
      </c>
      <c r="H42" s="143">
        <f>H43+H46</f>
        <v>278.02000000000004</v>
      </c>
    </row>
    <row r="43" spans="1:8" s="229" customFormat="1" ht="80.5">
      <c r="A43" s="20" t="s">
        <v>254</v>
      </c>
      <c r="B43" s="20" t="s">
        <v>247</v>
      </c>
      <c r="C43" s="20">
        <v>9950040680</v>
      </c>
      <c r="D43" s="29" t="s">
        <v>558</v>
      </c>
      <c r="E43" s="151" t="s">
        <v>559</v>
      </c>
      <c r="F43" s="143">
        <f>F44+F45</f>
        <v>683.55</v>
      </c>
      <c r="G43" s="143">
        <f>G44+G45</f>
        <v>546.84</v>
      </c>
      <c r="H43" s="143">
        <f>H44+H45</f>
        <v>273.42</v>
      </c>
    </row>
    <row r="44" spans="1:8" s="229" customFormat="1" ht="34.5">
      <c r="A44" s="20" t="s">
        <v>254</v>
      </c>
      <c r="B44" s="20" t="s">
        <v>247</v>
      </c>
      <c r="C44" s="20">
        <v>9950040680</v>
      </c>
      <c r="D44" s="30" t="s">
        <v>560</v>
      </c>
      <c r="E44" s="155" t="s">
        <v>176</v>
      </c>
      <c r="F44" s="143">
        <v>525</v>
      </c>
      <c r="G44" s="124">
        <v>420</v>
      </c>
      <c r="H44" s="124">
        <v>210</v>
      </c>
    </row>
    <row r="45" spans="1:8" s="229" customFormat="1" ht="69">
      <c r="A45" s="20" t="s">
        <v>254</v>
      </c>
      <c r="B45" s="20" t="s">
        <v>247</v>
      </c>
      <c r="C45" s="20">
        <v>9950040680</v>
      </c>
      <c r="D45" s="30">
        <v>129</v>
      </c>
      <c r="E45" s="155" t="s">
        <v>800</v>
      </c>
      <c r="F45" s="143">
        <v>158.55000000000001</v>
      </c>
      <c r="G45" s="124">
        <v>126.84</v>
      </c>
      <c r="H45" s="124">
        <v>63.42</v>
      </c>
    </row>
    <row r="46" spans="1:8" s="229" customFormat="1" ht="34.5">
      <c r="A46" s="20" t="s">
        <v>254</v>
      </c>
      <c r="B46" s="20" t="s">
        <v>247</v>
      </c>
      <c r="C46" s="20">
        <v>9950040680</v>
      </c>
      <c r="D46" s="29" t="s">
        <v>256</v>
      </c>
      <c r="E46" s="151" t="s">
        <v>660</v>
      </c>
      <c r="F46" s="143">
        <f>F47</f>
        <v>11.5</v>
      </c>
      <c r="G46" s="124">
        <f>G47</f>
        <v>9.1999999999999993</v>
      </c>
      <c r="H46" s="124">
        <f>H47</f>
        <v>4.5999999999999996</v>
      </c>
    </row>
    <row r="47" spans="1:8" s="229" customFormat="1" ht="23">
      <c r="A47" s="20" t="s">
        <v>254</v>
      </c>
      <c r="B47" s="20" t="s">
        <v>247</v>
      </c>
      <c r="C47" s="20">
        <v>9950040680</v>
      </c>
      <c r="D47" s="20" t="s">
        <v>258</v>
      </c>
      <c r="E47" s="27" t="s">
        <v>658</v>
      </c>
      <c r="F47" s="143">
        <v>11.5</v>
      </c>
      <c r="G47" s="124">
        <v>9.1999999999999993</v>
      </c>
      <c r="H47" s="124">
        <v>4.5999999999999996</v>
      </c>
    </row>
    <row r="48" spans="1:8" s="229" customFormat="1" ht="57.5">
      <c r="A48" s="20" t="s">
        <v>254</v>
      </c>
      <c r="B48" s="20" t="s">
        <v>247</v>
      </c>
      <c r="C48" s="107" t="s">
        <v>850</v>
      </c>
      <c r="D48" s="20"/>
      <c r="E48" s="27" t="s">
        <v>851</v>
      </c>
      <c r="F48" s="143">
        <f>F49+F52</f>
        <v>912.82499999999993</v>
      </c>
      <c r="G48" s="143">
        <f>G49+G52</f>
        <v>0</v>
      </c>
      <c r="H48" s="124">
        <f>H49+H52</f>
        <v>0</v>
      </c>
    </row>
    <row r="49" spans="1:11" ht="80.5">
      <c r="A49" s="20" t="s">
        <v>254</v>
      </c>
      <c r="B49" s="20" t="s">
        <v>247</v>
      </c>
      <c r="C49" s="107" t="s">
        <v>850</v>
      </c>
      <c r="D49" s="29" t="s">
        <v>558</v>
      </c>
      <c r="E49" s="151" t="s">
        <v>559</v>
      </c>
      <c r="F49" s="143">
        <f>F50+F51</f>
        <v>527.49699999999996</v>
      </c>
      <c r="G49" s="143">
        <f>G50+G51</f>
        <v>0</v>
      </c>
      <c r="H49" s="124">
        <f>H50+H51</f>
        <v>0</v>
      </c>
    </row>
    <row r="50" spans="1:11" ht="34.5">
      <c r="A50" s="20" t="s">
        <v>254</v>
      </c>
      <c r="B50" s="20" t="s">
        <v>247</v>
      </c>
      <c r="C50" s="107" t="s">
        <v>850</v>
      </c>
      <c r="D50" s="30" t="s">
        <v>560</v>
      </c>
      <c r="E50" s="155" t="s">
        <v>176</v>
      </c>
      <c r="F50" s="143">
        <v>405.11099999999999</v>
      </c>
      <c r="G50" s="143">
        <v>0</v>
      </c>
      <c r="H50" s="124">
        <v>0</v>
      </c>
    </row>
    <row r="51" spans="1:11" s="206" customFormat="1" ht="69">
      <c r="A51" s="20" t="s">
        <v>254</v>
      </c>
      <c r="B51" s="20" t="s">
        <v>247</v>
      </c>
      <c r="C51" s="107" t="s">
        <v>850</v>
      </c>
      <c r="D51" s="30">
        <v>129</v>
      </c>
      <c r="E51" s="155" t="s">
        <v>800</v>
      </c>
      <c r="F51" s="143">
        <v>122.386</v>
      </c>
      <c r="G51" s="143">
        <v>0</v>
      </c>
      <c r="H51" s="124">
        <v>0</v>
      </c>
    </row>
    <row r="52" spans="1:11" s="206" customFormat="1" ht="34.5">
      <c r="A52" s="20" t="s">
        <v>254</v>
      </c>
      <c r="B52" s="20" t="s">
        <v>247</v>
      </c>
      <c r="C52" s="107" t="s">
        <v>850</v>
      </c>
      <c r="D52" s="29" t="s">
        <v>256</v>
      </c>
      <c r="E52" s="151" t="s">
        <v>660</v>
      </c>
      <c r="F52" s="143">
        <f>F53</f>
        <v>385.32799999999997</v>
      </c>
      <c r="G52" s="143">
        <f>G53</f>
        <v>0</v>
      </c>
      <c r="H52" s="124">
        <f>H53</f>
        <v>0</v>
      </c>
    </row>
    <row r="53" spans="1:11" s="206" customFormat="1" ht="23">
      <c r="A53" s="20" t="s">
        <v>254</v>
      </c>
      <c r="B53" s="20" t="s">
        <v>247</v>
      </c>
      <c r="C53" s="107" t="s">
        <v>850</v>
      </c>
      <c r="D53" s="20" t="s">
        <v>258</v>
      </c>
      <c r="E53" s="27" t="s">
        <v>658</v>
      </c>
      <c r="F53" s="143">
        <v>385.32799999999997</v>
      </c>
      <c r="G53" s="143">
        <v>0</v>
      </c>
      <c r="H53" s="124">
        <v>0</v>
      </c>
    </row>
    <row r="54" spans="1:11" s="206" customFormat="1" ht="46">
      <c r="A54" s="20" t="s">
        <v>254</v>
      </c>
      <c r="B54" s="20" t="s">
        <v>247</v>
      </c>
      <c r="C54" s="107" t="s">
        <v>809</v>
      </c>
      <c r="D54" s="20"/>
      <c r="E54" s="162" t="s">
        <v>808</v>
      </c>
      <c r="F54" s="143">
        <f>F55+F58</f>
        <v>278.02000000000004</v>
      </c>
      <c r="G54" s="143">
        <f>G55+G58</f>
        <v>0</v>
      </c>
      <c r="H54" s="124">
        <f>H55+H58</f>
        <v>0</v>
      </c>
    </row>
    <row r="55" spans="1:11" s="206" customFormat="1" ht="80.5">
      <c r="A55" s="20" t="s">
        <v>254</v>
      </c>
      <c r="B55" s="20" t="s">
        <v>247</v>
      </c>
      <c r="C55" s="107" t="s">
        <v>809</v>
      </c>
      <c r="D55" s="29" t="s">
        <v>558</v>
      </c>
      <c r="E55" s="151" t="s">
        <v>559</v>
      </c>
      <c r="F55" s="143">
        <f>F56+F57</f>
        <v>273.42</v>
      </c>
      <c r="G55" s="143">
        <f>G56+G57</f>
        <v>0</v>
      </c>
      <c r="H55" s="143">
        <f>H56+H57</f>
        <v>0</v>
      </c>
    </row>
    <row r="56" spans="1:11" s="206" customFormat="1" ht="34.5">
      <c r="A56" s="20" t="s">
        <v>254</v>
      </c>
      <c r="B56" s="20" t="s">
        <v>247</v>
      </c>
      <c r="C56" s="107" t="s">
        <v>809</v>
      </c>
      <c r="D56" s="30" t="s">
        <v>560</v>
      </c>
      <c r="E56" s="155" t="s">
        <v>176</v>
      </c>
      <c r="F56" s="143">
        <v>210</v>
      </c>
      <c r="G56" s="124">
        <v>0</v>
      </c>
      <c r="H56" s="124">
        <v>0</v>
      </c>
    </row>
    <row r="57" spans="1:11" ht="69">
      <c r="A57" s="20" t="s">
        <v>254</v>
      </c>
      <c r="B57" s="20" t="s">
        <v>247</v>
      </c>
      <c r="C57" s="107" t="s">
        <v>809</v>
      </c>
      <c r="D57" s="30">
        <v>129</v>
      </c>
      <c r="E57" s="155" t="s">
        <v>800</v>
      </c>
      <c r="F57" s="143">
        <v>63.42</v>
      </c>
      <c r="G57" s="124">
        <v>0</v>
      </c>
      <c r="H57" s="124">
        <v>0</v>
      </c>
    </row>
    <row r="58" spans="1:11" ht="34.5">
      <c r="A58" s="20" t="s">
        <v>254</v>
      </c>
      <c r="B58" s="20" t="s">
        <v>247</v>
      </c>
      <c r="C58" s="107" t="s">
        <v>809</v>
      </c>
      <c r="D58" s="29" t="s">
        <v>256</v>
      </c>
      <c r="E58" s="151" t="s">
        <v>660</v>
      </c>
      <c r="F58" s="143">
        <f>F59</f>
        <v>4.5999999999999996</v>
      </c>
      <c r="G58" s="143">
        <f>G59</f>
        <v>0</v>
      </c>
      <c r="H58" s="124">
        <f>H59</f>
        <v>0</v>
      </c>
    </row>
    <row r="59" spans="1:11" ht="23">
      <c r="A59" s="20" t="s">
        <v>254</v>
      </c>
      <c r="B59" s="20" t="s">
        <v>247</v>
      </c>
      <c r="C59" s="107" t="s">
        <v>809</v>
      </c>
      <c r="D59" s="20" t="s">
        <v>258</v>
      </c>
      <c r="E59" s="27" t="s">
        <v>658</v>
      </c>
      <c r="F59" s="143">
        <v>4.5999999999999996</v>
      </c>
      <c r="G59" s="143">
        <v>0</v>
      </c>
      <c r="H59" s="124">
        <v>0</v>
      </c>
    </row>
    <row r="60" spans="1:11" ht="46">
      <c r="A60" s="20" t="s">
        <v>254</v>
      </c>
      <c r="B60" s="20" t="s">
        <v>247</v>
      </c>
      <c r="C60" s="10" t="s">
        <v>129</v>
      </c>
      <c r="D60" s="20"/>
      <c r="E60" s="27" t="s">
        <v>62</v>
      </c>
      <c r="F60" s="143">
        <f>F61+F68</f>
        <v>36084.649000000005</v>
      </c>
      <c r="G60" s="143">
        <f>G61+G68</f>
        <v>36060.769999999997</v>
      </c>
      <c r="H60" s="124">
        <f>H61+H68</f>
        <v>36334.19</v>
      </c>
    </row>
    <row r="61" spans="1:11" s="202" customFormat="1" ht="46">
      <c r="A61" s="20" t="s">
        <v>254</v>
      </c>
      <c r="B61" s="20" t="s">
        <v>247</v>
      </c>
      <c r="C61" s="10" t="s">
        <v>338</v>
      </c>
      <c r="D61" s="20"/>
      <c r="E61" s="27" t="s">
        <v>131</v>
      </c>
      <c r="F61" s="143">
        <f>F62+F66</f>
        <v>28153.941000000003</v>
      </c>
      <c r="G61" s="143">
        <f>G62+G66</f>
        <v>27540.064999999999</v>
      </c>
      <c r="H61" s="124">
        <f>H62+H66</f>
        <v>27540.064999999999</v>
      </c>
    </row>
    <row r="62" spans="1:11" ht="80.5">
      <c r="A62" s="20" t="s">
        <v>254</v>
      </c>
      <c r="B62" s="20" t="s">
        <v>247</v>
      </c>
      <c r="C62" s="10" t="s">
        <v>338</v>
      </c>
      <c r="D62" s="29" t="s">
        <v>558</v>
      </c>
      <c r="E62" s="151" t="s">
        <v>559</v>
      </c>
      <c r="F62" s="143">
        <f>F63+F64+F65</f>
        <v>27339.936000000002</v>
      </c>
      <c r="G62" s="143">
        <f>G63+G64+G65</f>
        <v>27160.069</v>
      </c>
      <c r="H62" s="124">
        <f>H63+H64+H65</f>
        <v>27160.069</v>
      </c>
    </row>
    <row r="63" spans="1:11" ht="34.5">
      <c r="A63" s="20" t="s">
        <v>254</v>
      </c>
      <c r="B63" s="20" t="s">
        <v>247</v>
      </c>
      <c r="C63" s="10" t="s">
        <v>338</v>
      </c>
      <c r="D63" s="30" t="s">
        <v>560</v>
      </c>
      <c r="E63" s="155" t="s">
        <v>176</v>
      </c>
      <c r="F63" s="143">
        <v>15242.168</v>
      </c>
      <c r="G63" s="143">
        <v>15687.268</v>
      </c>
      <c r="H63" s="143">
        <v>15687.268</v>
      </c>
      <c r="I63" s="173"/>
      <c r="J63" s="173"/>
      <c r="K63" s="173"/>
    </row>
    <row r="64" spans="1:11" ht="46">
      <c r="A64" s="20" t="s">
        <v>254</v>
      </c>
      <c r="B64" s="20" t="s">
        <v>247</v>
      </c>
      <c r="C64" s="10" t="s">
        <v>338</v>
      </c>
      <c r="D64" s="30" t="s">
        <v>561</v>
      </c>
      <c r="E64" s="155" t="s">
        <v>177</v>
      </c>
      <c r="F64" s="143">
        <v>5756.2470000000003</v>
      </c>
      <c r="G64" s="143">
        <v>5173</v>
      </c>
      <c r="H64" s="143">
        <v>5173</v>
      </c>
      <c r="I64" s="173"/>
      <c r="J64" s="173"/>
      <c r="K64" s="173"/>
    </row>
    <row r="65" spans="1:12" ht="69">
      <c r="A65" s="20" t="s">
        <v>254</v>
      </c>
      <c r="B65" s="20" t="s">
        <v>247</v>
      </c>
      <c r="C65" s="10" t="s">
        <v>338</v>
      </c>
      <c r="D65" s="30">
        <v>129</v>
      </c>
      <c r="E65" s="155" t="s">
        <v>178</v>
      </c>
      <c r="F65" s="143">
        <v>6341.5209999999997</v>
      </c>
      <c r="G65" s="143">
        <v>6299.8010000000004</v>
      </c>
      <c r="H65" s="143">
        <v>6299.8010000000004</v>
      </c>
      <c r="I65" s="173"/>
      <c r="J65" s="173"/>
      <c r="K65" s="173"/>
    </row>
    <row r="66" spans="1:12" ht="34.5">
      <c r="A66" s="20" t="s">
        <v>254</v>
      </c>
      <c r="B66" s="20" t="s">
        <v>247</v>
      </c>
      <c r="C66" s="10" t="s">
        <v>338</v>
      </c>
      <c r="D66" s="29" t="s">
        <v>256</v>
      </c>
      <c r="E66" s="151" t="s">
        <v>683</v>
      </c>
      <c r="F66" s="143">
        <f>F67</f>
        <v>814.005</v>
      </c>
      <c r="G66" s="143">
        <f>G67</f>
        <v>379.99599999999998</v>
      </c>
      <c r="H66" s="124">
        <f>H67</f>
        <v>379.99599999999998</v>
      </c>
    </row>
    <row r="67" spans="1:12" ht="23">
      <c r="A67" s="20" t="s">
        <v>254</v>
      </c>
      <c r="B67" s="20" t="s">
        <v>247</v>
      </c>
      <c r="C67" s="10" t="s">
        <v>338</v>
      </c>
      <c r="D67" s="20" t="s">
        <v>258</v>
      </c>
      <c r="E67" s="27" t="s">
        <v>658</v>
      </c>
      <c r="F67" s="143">
        <v>814.005</v>
      </c>
      <c r="G67" s="143">
        <v>379.99599999999998</v>
      </c>
      <c r="H67" s="124">
        <v>379.99599999999998</v>
      </c>
    </row>
    <row r="68" spans="1:12" ht="57.5">
      <c r="A68" s="20" t="s">
        <v>254</v>
      </c>
      <c r="B68" s="20" t="s">
        <v>247</v>
      </c>
      <c r="C68" s="10" t="s">
        <v>340</v>
      </c>
      <c r="D68" s="30"/>
      <c r="E68" s="155" t="s">
        <v>523</v>
      </c>
      <c r="F68" s="143">
        <f>F69</f>
        <v>7930.7079999999996</v>
      </c>
      <c r="G68" s="143">
        <f>G69</f>
        <v>8520.7049999999999</v>
      </c>
      <c r="H68" s="124">
        <f>H69</f>
        <v>8794.125</v>
      </c>
    </row>
    <row r="69" spans="1:12" ht="80.5">
      <c r="A69" s="20" t="s">
        <v>254</v>
      </c>
      <c r="B69" s="20" t="s">
        <v>247</v>
      </c>
      <c r="C69" s="10" t="s">
        <v>340</v>
      </c>
      <c r="D69" s="29" t="s">
        <v>558</v>
      </c>
      <c r="E69" s="151" t="s">
        <v>559</v>
      </c>
      <c r="F69" s="143">
        <f>F70+F71</f>
        <v>7930.7079999999996</v>
      </c>
      <c r="G69" s="143">
        <f>G70+G71</f>
        <v>8520.7049999999999</v>
      </c>
      <c r="H69" s="143">
        <f>H70+H71</f>
        <v>8794.125</v>
      </c>
    </row>
    <row r="70" spans="1:12" ht="34.5">
      <c r="A70" s="20" t="s">
        <v>254</v>
      </c>
      <c r="B70" s="20" t="s">
        <v>247</v>
      </c>
      <c r="C70" s="10" t="s">
        <v>340</v>
      </c>
      <c r="D70" s="30" t="s">
        <v>560</v>
      </c>
      <c r="E70" s="155" t="s">
        <v>176</v>
      </c>
      <c r="F70" s="143">
        <v>6091.2089999999998</v>
      </c>
      <c r="G70" s="143">
        <v>6544.32</v>
      </c>
      <c r="H70" s="143">
        <v>6754.32</v>
      </c>
      <c r="I70" s="173"/>
      <c r="J70" s="173"/>
      <c r="K70" s="173"/>
    </row>
    <row r="71" spans="1:12" ht="69">
      <c r="A71" s="20" t="s">
        <v>254</v>
      </c>
      <c r="B71" s="20" t="s">
        <v>247</v>
      </c>
      <c r="C71" s="10" t="s">
        <v>340</v>
      </c>
      <c r="D71" s="30">
        <v>129</v>
      </c>
      <c r="E71" s="155" t="s">
        <v>178</v>
      </c>
      <c r="F71" s="143">
        <v>1839.499</v>
      </c>
      <c r="G71" s="143">
        <v>1976.385</v>
      </c>
      <c r="H71" s="143">
        <v>2039.8050000000001</v>
      </c>
      <c r="I71" s="173"/>
      <c r="J71" s="173"/>
      <c r="K71" s="173"/>
    </row>
    <row r="72" spans="1:12">
      <c r="A72" s="99" t="s">
        <v>254</v>
      </c>
      <c r="B72" s="98" t="s">
        <v>26</v>
      </c>
      <c r="C72" s="98"/>
      <c r="D72" s="115"/>
      <c r="E72" s="186" t="s">
        <v>366</v>
      </c>
      <c r="F72" s="147">
        <f t="shared" ref="F72:H76" si="5">F73</f>
        <v>3.2</v>
      </c>
      <c r="G72" s="147">
        <f t="shared" si="5"/>
        <v>3.4</v>
      </c>
      <c r="H72" s="136">
        <f t="shared" si="5"/>
        <v>3</v>
      </c>
    </row>
    <row r="73" spans="1:12" ht="23">
      <c r="A73" s="20" t="s">
        <v>254</v>
      </c>
      <c r="B73" s="10" t="s">
        <v>26</v>
      </c>
      <c r="C73" s="10" t="s">
        <v>130</v>
      </c>
      <c r="D73" s="20"/>
      <c r="E73" s="27" t="s">
        <v>67</v>
      </c>
      <c r="F73" s="143">
        <f t="shared" si="5"/>
        <v>3.2</v>
      </c>
      <c r="G73" s="124">
        <f t="shared" si="5"/>
        <v>3.4</v>
      </c>
      <c r="H73" s="124">
        <f t="shared" si="5"/>
        <v>3</v>
      </c>
    </row>
    <row r="74" spans="1:12" ht="34.5">
      <c r="A74" s="25" t="s">
        <v>254</v>
      </c>
      <c r="B74" s="26" t="s">
        <v>26</v>
      </c>
      <c r="C74" s="26" t="s">
        <v>424</v>
      </c>
      <c r="D74" s="26"/>
      <c r="E74" s="168" t="s">
        <v>68</v>
      </c>
      <c r="F74" s="143">
        <f t="shared" si="5"/>
        <v>3.2</v>
      </c>
      <c r="G74" s="124">
        <f t="shared" si="5"/>
        <v>3.4</v>
      </c>
      <c r="H74" s="124">
        <f t="shared" si="5"/>
        <v>3</v>
      </c>
    </row>
    <row r="75" spans="1:12" ht="69">
      <c r="A75" s="20" t="s">
        <v>254</v>
      </c>
      <c r="B75" s="10" t="s">
        <v>26</v>
      </c>
      <c r="C75" s="87">
        <v>9950051200</v>
      </c>
      <c r="D75" s="30"/>
      <c r="E75" s="158" t="s">
        <v>365</v>
      </c>
      <c r="F75" s="192">
        <f t="shared" si="5"/>
        <v>3.2</v>
      </c>
      <c r="G75" s="137">
        <f t="shared" si="5"/>
        <v>3.4</v>
      </c>
      <c r="H75" s="137">
        <f t="shared" si="5"/>
        <v>3</v>
      </c>
    </row>
    <row r="76" spans="1:12" ht="34.5">
      <c r="A76" s="20" t="s">
        <v>254</v>
      </c>
      <c r="B76" s="10" t="s">
        <v>26</v>
      </c>
      <c r="C76" s="87">
        <v>9950051200</v>
      </c>
      <c r="D76" s="29" t="s">
        <v>256</v>
      </c>
      <c r="E76" s="151" t="s">
        <v>683</v>
      </c>
      <c r="F76" s="192">
        <f t="shared" si="5"/>
        <v>3.2</v>
      </c>
      <c r="G76" s="137">
        <f t="shared" si="5"/>
        <v>3.4</v>
      </c>
      <c r="H76" s="137">
        <f>H77</f>
        <v>3</v>
      </c>
    </row>
    <row r="77" spans="1:12" ht="23">
      <c r="A77" s="20" t="s">
        <v>254</v>
      </c>
      <c r="B77" s="10" t="s">
        <v>26</v>
      </c>
      <c r="C77" s="87">
        <v>9950051200</v>
      </c>
      <c r="D77" s="20" t="s">
        <v>258</v>
      </c>
      <c r="E77" s="27" t="s">
        <v>658</v>
      </c>
      <c r="F77" s="143">
        <v>3.2</v>
      </c>
      <c r="G77" s="124">
        <v>3.4</v>
      </c>
      <c r="H77" s="124">
        <v>3</v>
      </c>
    </row>
    <row r="78" spans="1:12" ht="57.5">
      <c r="A78" s="99" t="s">
        <v>254</v>
      </c>
      <c r="B78" s="99" t="s">
        <v>22</v>
      </c>
      <c r="C78" s="98"/>
      <c r="D78" s="99"/>
      <c r="E78" s="118" t="s">
        <v>33</v>
      </c>
      <c r="F78" s="138">
        <f>F79</f>
        <v>18250.577000000001</v>
      </c>
      <c r="G78" s="138">
        <f t="shared" ref="G78:H79" si="6">G79</f>
        <v>18137.399999999998</v>
      </c>
      <c r="H78" s="138">
        <f t="shared" si="6"/>
        <v>18137.399999999998</v>
      </c>
      <c r="I78" s="173"/>
      <c r="J78" s="173"/>
      <c r="K78" s="173"/>
      <c r="L78" s="172"/>
    </row>
    <row r="79" spans="1:12" ht="23">
      <c r="A79" s="20" t="s">
        <v>254</v>
      </c>
      <c r="B79" s="20" t="s">
        <v>22</v>
      </c>
      <c r="C79" s="10" t="s">
        <v>130</v>
      </c>
      <c r="D79" s="20"/>
      <c r="E79" s="27" t="s">
        <v>67</v>
      </c>
      <c r="F79" s="126">
        <f>F80</f>
        <v>18250.577000000001</v>
      </c>
      <c r="G79" s="126">
        <f t="shared" si="6"/>
        <v>18137.399999999998</v>
      </c>
      <c r="H79" s="126">
        <f t="shared" si="6"/>
        <v>18137.399999999998</v>
      </c>
      <c r="I79" s="173"/>
      <c r="J79" s="173"/>
      <c r="K79" s="173"/>
      <c r="L79" s="172"/>
    </row>
    <row r="80" spans="1:12" ht="46">
      <c r="A80" s="20" t="s">
        <v>254</v>
      </c>
      <c r="B80" s="20" t="s">
        <v>22</v>
      </c>
      <c r="C80" s="10" t="s">
        <v>129</v>
      </c>
      <c r="D80" s="20"/>
      <c r="E80" s="27" t="s">
        <v>64</v>
      </c>
      <c r="F80" s="124">
        <f>F81+F86+F93+F97</f>
        <v>18250.577000000001</v>
      </c>
      <c r="G80" s="124">
        <f t="shared" ref="G80:H80" si="7">G81+G86+G93+G97</f>
        <v>18137.399999999998</v>
      </c>
      <c r="H80" s="124">
        <f t="shared" si="7"/>
        <v>18137.399999999998</v>
      </c>
      <c r="I80" s="173"/>
      <c r="J80" s="173"/>
      <c r="K80" s="173"/>
    </row>
    <row r="81" spans="1:12" ht="46">
      <c r="A81" s="20" t="s">
        <v>254</v>
      </c>
      <c r="B81" s="20" t="s">
        <v>22</v>
      </c>
      <c r="C81" s="10" t="s">
        <v>338</v>
      </c>
      <c r="D81" s="20"/>
      <c r="E81" s="27" t="s">
        <v>131</v>
      </c>
      <c r="F81" s="124">
        <f>F82</f>
        <v>9940.1350000000002</v>
      </c>
      <c r="G81" s="124">
        <f>G82</f>
        <v>9669.3189999999995</v>
      </c>
      <c r="H81" s="124">
        <f>H82</f>
        <v>9669.3189999999995</v>
      </c>
      <c r="I81" s="173"/>
      <c r="J81" s="172"/>
      <c r="K81" s="172"/>
      <c r="L81" s="172"/>
    </row>
    <row r="82" spans="1:12" ht="80.5">
      <c r="A82" s="20" t="s">
        <v>254</v>
      </c>
      <c r="B82" s="20" t="s">
        <v>22</v>
      </c>
      <c r="C82" s="10" t="s">
        <v>338</v>
      </c>
      <c r="D82" s="29" t="s">
        <v>558</v>
      </c>
      <c r="E82" s="151" t="s">
        <v>559</v>
      </c>
      <c r="F82" s="124">
        <f>F83+F85+F84</f>
        <v>9940.1350000000002</v>
      </c>
      <c r="G82" s="124">
        <f>G83+G85+G84</f>
        <v>9669.3189999999995</v>
      </c>
      <c r="H82" s="124">
        <f>H83+H85+H84</f>
        <v>9669.3189999999995</v>
      </c>
      <c r="I82" s="173"/>
      <c r="J82" s="173"/>
      <c r="K82" s="173"/>
    </row>
    <row r="83" spans="1:12" ht="34.5">
      <c r="A83" s="20" t="s">
        <v>254</v>
      </c>
      <c r="B83" s="20" t="s">
        <v>22</v>
      </c>
      <c r="C83" s="10" t="s">
        <v>338</v>
      </c>
      <c r="D83" s="30" t="s">
        <v>560</v>
      </c>
      <c r="E83" s="155" t="s">
        <v>176</v>
      </c>
      <c r="F83" s="124">
        <v>5536.5119999999997</v>
      </c>
      <c r="G83" s="124">
        <v>5536.5119999999997</v>
      </c>
      <c r="H83" s="124">
        <v>5536.5119999999997</v>
      </c>
    </row>
    <row r="84" spans="1:12" ht="46">
      <c r="A84" s="20" t="s">
        <v>254</v>
      </c>
      <c r="B84" s="20" t="s">
        <v>22</v>
      </c>
      <c r="C84" s="10" t="s">
        <v>338</v>
      </c>
      <c r="D84" s="30" t="s">
        <v>561</v>
      </c>
      <c r="E84" s="155" t="s">
        <v>177</v>
      </c>
      <c r="F84" s="143">
        <v>2098</v>
      </c>
      <c r="G84" s="143">
        <v>1890</v>
      </c>
      <c r="H84" s="143">
        <v>1890</v>
      </c>
      <c r="I84" s="174"/>
      <c r="J84" s="174"/>
      <c r="K84" s="174"/>
      <c r="L84" s="172"/>
    </row>
    <row r="85" spans="1:12" ht="69">
      <c r="A85" s="20" t="s">
        <v>254</v>
      </c>
      <c r="B85" s="20" t="s">
        <v>22</v>
      </c>
      <c r="C85" s="10" t="s">
        <v>338</v>
      </c>
      <c r="D85" s="30">
        <v>129</v>
      </c>
      <c r="E85" s="155" t="s">
        <v>178</v>
      </c>
      <c r="F85" s="124">
        <v>2305.623</v>
      </c>
      <c r="G85" s="124">
        <v>2242.8069999999998</v>
      </c>
      <c r="H85" s="124">
        <v>2242.8069999999998</v>
      </c>
      <c r="I85" s="174"/>
      <c r="J85" s="174"/>
      <c r="K85" s="174"/>
      <c r="L85" s="172"/>
    </row>
    <row r="86" spans="1:12" ht="46">
      <c r="A86" s="20" t="s">
        <v>254</v>
      </c>
      <c r="B86" s="20" t="s">
        <v>22</v>
      </c>
      <c r="C86" s="33" t="s">
        <v>434</v>
      </c>
      <c r="D86" s="20"/>
      <c r="E86" s="27" t="s">
        <v>65</v>
      </c>
      <c r="F86" s="124">
        <f>F87+F91</f>
        <v>599.35</v>
      </c>
      <c r="G86" s="124">
        <f>G87+G91</f>
        <v>870.16600000000005</v>
      </c>
      <c r="H86" s="124">
        <f>H87+H91</f>
        <v>870.16600000000005</v>
      </c>
      <c r="I86" s="174"/>
      <c r="J86" s="174"/>
      <c r="K86" s="174"/>
      <c r="L86" s="172"/>
    </row>
    <row r="87" spans="1:12" ht="80.5">
      <c r="A87" s="20" t="s">
        <v>254</v>
      </c>
      <c r="B87" s="20" t="s">
        <v>22</v>
      </c>
      <c r="C87" s="33" t="s">
        <v>434</v>
      </c>
      <c r="D87" s="29" t="s">
        <v>558</v>
      </c>
      <c r="E87" s="151" t="s">
        <v>559</v>
      </c>
      <c r="F87" s="124">
        <f>F88+F89+F90</f>
        <v>581.4</v>
      </c>
      <c r="G87" s="124">
        <f t="shared" ref="G87:H87" si="8">G88+G89+G90</f>
        <v>852.21600000000001</v>
      </c>
      <c r="H87" s="124">
        <f t="shared" si="8"/>
        <v>852.21600000000001</v>
      </c>
      <c r="I87" s="174"/>
      <c r="J87" s="174"/>
      <c r="K87" s="174"/>
      <c r="L87" s="172"/>
    </row>
    <row r="88" spans="1:12" ht="34.5">
      <c r="A88" s="20" t="s">
        <v>254</v>
      </c>
      <c r="B88" s="20" t="s">
        <v>22</v>
      </c>
      <c r="C88" s="33" t="s">
        <v>434</v>
      </c>
      <c r="D88" s="30" t="s">
        <v>560</v>
      </c>
      <c r="E88" s="155" t="s">
        <v>176</v>
      </c>
      <c r="F88" s="124">
        <v>446.54399999999998</v>
      </c>
      <c r="G88" s="124">
        <v>446.54399999999998</v>
      </c>
      <c r="H88" s="124">
        <v>446.54399999999998</v>
      </c>
      <c r="I88" s="174"/>
      <c r="J88" s="174"/>
      <c r="K88" s="174"/>
      <c r="L88" s="172"/>
    </row>
    <row r="89" spans="1:12" s="229" customFormat="1" ht="69">
      <c r="A89" s="20" t="s">
        <v>254</v>
      </c>
      <c r="B89" s="20" t="s">
        <v>22</v>
      </c>
      <c r="C89" s="33" t="s">
        <v>434</v>
      </c>
      <c r="D89" s="30">
        <v>129</v>
      </c>
      <c r="E89" s="155" t="s">
        <v>178</v>
      </c>
      <c r="F89" s="124">
        <v>134.85599999999999</v>
      </c>
      <c r="G89" s="124">
        <v>197.672</v>
      </c>
      <c r="H89" s="124">
        <v>197.672</v>
      </c>
      <c r="I89" s="174"/>
      <c r="J89" s="174"/>
      <c r="K89" s="174"/>
      <c r="L89" s="172"/>
    </row>
    <row r="90" spans="1:12" ht="46">
      <c r="A90" s="20" t="s">
        <v>254</v>
      </c>
      <c r="B90" s="20" t="s">
        <v>22</v>
      </c>
      <c r="C90" s="33" t="s">
        <v>434</v>
      </c>
      <c r="D90" s="30" t="s">
        <v>561</v>
      </c>
      <c r="E90" s="155" t="s">
        <v>177</v>
      </c>
      <c r="F90" s="124">
        <v>0</v>
      </c>
      <c r="G90" s="124">
        <v>208</v>
      </c>
      <c r="H90" s="124">
        <v>208</v>
      </c>
      <c r="I90" s="174"/>
      <c r="J90" s="174"/>
      <c r="K90" s="174"/>
      <c r="L90" s="172"/>
    </row>
    <row r="91" spans="1:12" ht="34.5">
      <c r="A91" s="20" t="s">
        <v>254</v>
      </c>
      <c r="B91" s="20" t="s">
        <v>22</v>
      </c>
      <c r="C91" s="33" t="s">
        <v>434</v>
      </c>
      <c r="D91" s="29" t="s">
        <v>256</v>
      </c>
      <c r="E91" s="151" t="s">
        <v>683</v>
      </c>
      <c r="F91" s="124">
        <f>F92</f>
        <v>17.95</v>
      </c>
      <c r="G91" s="124">
        <f>G92</f>
        <v>17.95</v>
      </c>
      <c r="H91" s="124">
        <f>H92</f>
        <v>17.95</v>
      </c>
      <c r="I91" s="174"/>
      <c r="J91" s="174"/>
      <c r="K91" s="174"/>
      <c r="L91" s="172"/>
    </row>
    <row r="92" spans="1:12" ht="23">
      <c r="A92" s="25" t="s">
        <v>254</v>
      </c>
      <c r="B92" s="25" t="s">
        <v>22</v>
      </c>
      <c r="C92" s="109" t="s">
        <v>434</v>
      </c>
      <c r="D92" s="25" t="s">
        <v>258</v>
      </c>
      <c r="E92" s="168" t="s">
        <v>658</v>
      </c>
      <c r="F92" s="139">
        <v>17.95</v>
      </c>
      <c r="G92" s="139">
        <v>17.95</v>
      </c>
      <c r="H92" s="139">
        <v>17.95</v>
      </c>
      <c r="I92" s="174"/>
      <c r="J92" s="174"/>
      <c r="K92" s="174"/>
      <c r="L92" s="172"/>
    </row>
    <row r="93" spans="1:12" ht="57.5">
      <c r="A93" s="20" t="s">
        <v>254</v>
      </c>
      <c r="B93" s="20" t="s">
        <v>22</v>
      </c>
      <c r="C93" s="10" t="s">
        <v>340</v>
      </c>
      <c r="D93" s="30"/>
      <c r="E93" s="155" t="s">
        <v>523</v>
      </c>
      <c r="F93" s="124">
        <f t="shared" ref="F93:H93" si="9">F94</f>
        <v>5021.3969999999999</v>
      </c>
      <c r="G93" s="124">
        <f t="shared" si="9"/>
        <v>5021.3969999999999</v>
      </c>
      <c r="H93" s="124">
        <f t="shared" si="9"/>
        <v>5021.3969999999999</v>
      </c>
      <c r="I93" s="174"/>
      <c r="J93" s="174"/>
      <c r="K93" s="174"/>
      <c r="L93" s="172"/>
    </row>
    <row r="94" spans="1:12" ht="80.5">
      <c r="A94" s="20" t="s">
        <v>254</v>
      </c>
      <c r="B94" s="20" t="s">
        <v>22</v>
      </c>
      <c r="C94" s="10" t="s">
        <v>340</v>
      </c>
      <c r="D94" s="29" t="s">
        <v>558</v>
      </c>
      <c r="E94" s="151" t="s">
        <v>559</v>
      </c>
      <c r="F94" s="143">
        <f>F95+F96</f>
        <v>5021.3969999999999</v>
      </c>
      <c r="G94" s="143">
        <f>G95+G96</f>
        <v>5021.3969999999999</v>
      </c>
      <c r="H94" s="143">
        <f>H95+H96</f>
        <v>5021.3969999999999</v>
      </c>
      <c r="I94" s="174"/>
      <c r="J94" s="174"/>
      <c r="K94" s="174"/>
      <c r="L94" s="172"/>
    </row>
    <row r="95" spans="1:12" ht="34.5">
      <c r="A95" s="20" t="s">
        <v>254</v>
      </c>
      <c r="B95" s="20" t="s">
        <v>22</v>
      </c>
      <c r="C95" s="10" t="s">
        <v>340</v>
      </c>
      <c r="D95" s="30" t="s">
        <v>560</v>
      </c>
      <c r="E95" s="155" t="s">
        <v>176</v>
      </c>
      <c r="F95" s="143">
        <v>3856.68</v>
      </c>
      <c r="G95" s="143">
        <v>3856.68</v>
      </c>
      <c r="H95" s="143">
        <v>3856.68</v>
      </c>
      <c r="I95" s="174"/>
      <c r="J95" s="174"/>
      <c r="K95" s="174"/>
      <c r="L95" s="172"/>
    </row>
    <row r="96" spans="1:12" ht="69">
      <c r="A96" s="20" t="s">
        <v>254</v>
      </c>
      <c r="B96" s="20" t="s">
        <v>22</v>
      </c>
      <c r="C96" s="10" t="s">
        <v>340</v>
      </c>
      <c r="D96" s="30">
        <v>129</v>
      </c>
      <c r="E96" s="155" t="s">
        <v>178</v>
      </c>
      <c r="F96" s="124">
        <v>1164.7170000000001</v>
      </c>
      <c r="G96" s="124">
        <v>1164.7170000000001</v>
      </c>
      <c r="H96" s="124">
        <v>1164.7170000000001</v>
      </c>
      <c r="I96" s="174"/>
      <c r="J96" s="174"/>
      <c r="K96" s="174"/>
      <c r="L96" s="172"/>
    </row>
    <row r="97" spans="1:12" s="211" customFormat="1" ht="34.5">
      <c r="A97" s="20" t="s">
        <v>254</v>
      </c>
      <c r="B97" s="20" t="s">
        <v>22</v>
      </c>
      <c r="C97" s="33" t="s">
        <v>824</v>
      </c>
      <c r="D97" s="20"/>
      <c r="E97" s="27" t="s">
        <v>829</v>
      </c>
      <c r="F97" s="124">
        <f>F98</f>
        <v>2689.6950000000002</v>
      </c>
      <c r="G97" s="124">
        <f>G98</f>
        <v>2576.518</v>
      </c>
      <c r="H97" s="124">
        <f>H98</f>
        <v>2576.518</v>
      </c>
      <c r="I97" s="174"/>
      <c r="J97" s="174"/>
      <c r="K97" s="174"/>
      <c r="L97" s="172"/>
    </row>
    <row r="98" spans="1:12" s="211" customFormat="1" ht="80.5">
      <c r="A98" s="20" t="s">
        <v>254</v>
      </c>
      <c r="B98" s="20" t="s">
        <v>22</v>
      </c>
      <c r="C98" s="33" t="s">
        <v>824</v>
      </c>
      <c r="D98" s="29" t="s">
        <v>558</v>
      </c>
      <c r="E98" s="151" t="s">
        <v>559</v>
      </c>
      <c r="F98" s="124">
        <f>F99+F100+F101</f>
        <v>2689.6950000000002</v>
      </c>
      <c r="G98" s="124">
        <f>G99+G100+G101</f>
        <v>2576.518</v>
      </c>
      <c r="H98" s="124">
        <f>H99+H100+H101</f>
        <v>2576.518</v>
      </c>
      <c r="I98" s="174"/>
      <c r="J98" s="174"/>
      <c r="K98" s="174"/>
      <c r="L98" s="172"/>
    </row>
    <row r="99" spans="1:12" s="211" customFormat="1" ht="34.5">
      <c r="A99" s="20" t="s">
        <v>254</v>
      </c>
      <c r="B99" s="20" t="s">
        <v>22</v>
      </c>
      <c r="C99" s="33" t="s">
        <v>824</v>
      </c>
      <c r="D99" s="30" t="s">
        <v>560</v>
      </c>
      <c r="E99" s="155" t="s">
        <v>176</v>
      </c>
      <c r="F99" s="124">
        <v>1548.818</v>
      </c>
      <c r="G99" s="124">
        <v>1461.8920000000001</v>
      </c>
      <c r="H99" s="124">
        <v>1461.8920000000001</v>
      </c>
      <c r="I99" s="174"/>
      <c r="J99" s="174"/>
      <c r="K99" s="174"/>
      <c r="L99" s="172"/>
    </row>
    <row r="100" spans="1:12" s="211" customFormat="1" ht="46">
      <c r="A100" s="20" t="s">
        <v>254</v>
      </c>
      <c r="B100" s="20" t="s">
        <v>22</v>
      </c>
      <c r="C100" s="33" t="s">
        <v>824</v>
      </c>
      <c r="D100" s="30" t="s">
        <v>561</v>
      </c>
      <c r="E100" s="155" t="s">
        <v>177</v>
      </c>
      <c r="F100" s="124">
        <v>517</v>
      </c>
      <c r="G100" s="124">
        <v>517</v>
      </c>
      <c r="H100" s="124">
        <v>517</v>
      </c>
      <c r="I100" s="174"/>
      <c r="J100" s="174"/>
      <c r="K100" s="174"/>
      <c r="L100" s="172"/>
    </row>
    <row r="101" spans="1:12" s="211" customFormat="1" ht="69">
      <c r="A101" s="20" t="s">
        <v>254</v>
      </c>
      <c r="B101" s="20" t="s">
        <v>22</v>
      </c>
      <c r="C101" s="33" t="s">
        <v>824</v>
      </c>
      <c r="D101" s="30">
        <v>129</v>
      </c>
      <c r="E101" s="155" t="s">
        <v>178</v>
      </c>
      <c r="F101" s="124">
        <v>623.87699999999995</v>
      </c>
      <c r="G101" s="124">
        <v>597.62599999999998</v>
      </c>
      <c r="H101" s="124">
        <v>597.62599999999998</v>
      </c>
      <c r="I101" s="174"/>
      <c r="J101" s="174"/>
      <c r="K101" s="174"/>
      <c r="L101" s="172"/>
    </row>
    <row r="102" spans="1:12" ht="23">
      <c r="A102" s="82" t="s">
        <v>254</v>
      </c>
      <c r="B102" s="83" t="s">
        <v>265</v>
      </c>
      <c r="C102" s="87"/>
      <c r="D102" s="87"/>
      <c r="E102" s="90" t="s">
        <v>350</v>
      </c>
      <c r="F102" s="192">
        <f>F103</f>
        <v>5577.86</v>
      </c>
      <c r="G102" s="192">
        <f t="shared" ref="G102:H106" si="10">G103</f>
        <v>0</v>
      </c>
      <c r="H102" s="192">
        <f t="shared" si="10"/>
        <v>0</v>
      </c>
    </row>
    <row r="103" spans="1:12" ht="23">
      <c r="A103" s="25" t="s">
        <v>254</v>
      </c>
      <c r="B103" s="26" t="s">
        <v>265</v>
      </c>
      <c r="C103" s="10" t="s">
        <v>130</v>
      </c>
      <c r="D103" s="10"/>
      <c r="E103" s="48" t="s">
        <v>67</v>
      </c>
      <c r="F103" s="192">
        <f>F104</f>
        <v>5577.86</v>
      </c>
      <c r="G103" s="192">
        <f t="shared" si="10"/>
        <v>0</v>
      </c>
      <c r="H103" s="192">
        <f t="shared" si="10"/>
        <v>0</v>
      </c>
    </row>
    <row r="104" spans="1:12" ht="46">
      <c r="A104" s="25" t="s">
        <v>254</v>
      </c>
      <c r="B104" s="26" t="s">
        <v>265</v>
      </c>
      <c r="C104" s="10" t="s">
        <v>400</v>
      </c>
      <c r="D104" s="10"/>
      <c r="E104" s="48" t="s">
        <v>401</v>
      </c>
      <c r="F104" s="192">
        <f>F105</f>
        <v>5577.86</v>
      </c>
      <c r="G104" s="192">
        <f t="shared" si="10"/>
        <v>0</v>
      </c>
      <c r="H104" s="192">
        <f t="shared" si="10"/>
        <v>0</v>
      </c>
    </row>
    <row r="105" spans="1:12" ht="34.5">
      <c r="A105" s="25" t="s">
        <v>254</v>
      </c>
      <c r="B105" s="26" t="s">
        <v>265</v>
      </c>
      <c r="C105" s="87">
        <v>9940020170</v>
      </c>
      <c r="D105" s="87"/>
      <c r="E105" s="34" t="s">
        <v>351</v>
      </c>
      <c r="F105" s="192">
        <f>F106</f>
        <v>5577.86</v>
      </c>
      <c r="G105" s="192">
        <f t="shared" si="10"/>
        <v>0</v>
      </c>
      <c r="H105" s="192">
        <f t="shared" si="10"/>
        <v>0</v>
      </c>
    </row>
    <row r="106" spans="1:12" ht="34.5">
      <c r="A106" s="25" t="s">
        <v>254</v>
      </c>
      <c r="B106" s="26" t="s">
        <v>265</v>
      </c>
      <c r="C106" s="87">
        <v>9940020170</v>
      </c>
      <c r="D106" s="29" t="s">
        <v>256</v>
      </c>
      <c r="E106" s="49" t="s">
        <v>257</v>
      </c>
      <c r="F106" s="192">
        <f>F107</f>
        <v>5577.86</v>
      </c>
      <c r="G106" s="192">
        <f t="shared" si="10"/>
        <v>0</v>
      </c>
      <c r="H106" s="192">
        <f t="shared" si="10"/>
        <v>0</v>
      </c>
    </row>
    <row r="107" spans="1:12" ht="23">
      <c r="A107" s="25" t="s">
        <v>254</v>
      </c>
      <c r="B107" s="26" t="s">
        <v>265</v>
      </c>
      <c r="C107" s="87">
        <v>9940020170</v>
      </c>
      <c r="D107" s="20" t="s">
        <v>258</v>
      </c>
      <c r="E107" s="48" t="s">
        <v>674</v>
      </c>
      <c r="F107" s="192">
        <v>5577.86</v>
      </c>
      <c r="G107" s="143">
        <v>0</v>
      </c>
      <c r="H107" s="124">
        <v>0</v>
      </c>
    </row>
    <row r="108" spans="1:12">
      <c r="A108" s="99" t="s">
        <v>254</v>
      </c>
      <c r="B108" s="99" t="s">
        <v>322</v>
      </c>
      <c r="C108" s="98"/>
      <c r="D108" s="99"/>
      <c r="E108" s="118" t="s">
        <v>298</v>
      </c>
      <c r="F108" s="147">
        <f>F111</f>
        <v>200</v>
      </c>
      <c r="G108" s="147">
        <f>G111</f>
        <v>200</v>
      </c>
      <c r="H108" s="136">
        <f>H111</f>
        <v>200</v>
      </c>
    </row>
    <row r="109" spans="1:12" ht="23">
      <c r="A109" s="20" t="s">
        <v>254</v>
      </c>
      <c r="B109" s="20" t="s">
        <v>322</v>
      </c>
      <c r="C109" s="10" t="s">
        <v>130</v>
      </c>
      <c r="D109" s="10"/>
      <c r="E109" s="27" t="s">
        <v>67</v>
      </c>
      <c r="F109" s="143">
        <f>F111</f>
        <v>200</v>
      </c>
      <c r="G109" s="143">
        <f>G111</f>
        <v>200</v>
      </c>
      <c r="H109" s="124">
        <f>H111</f>
        <v>200</v>
      </c>
    </row>
    <row r="110" spans="1:12" ht="23">
      <c r="A110" s="20" t="s">
        <v>254</v>
      </c>
      <c r="B110" s="20" t="s">
        <v>322</v>
      </c>
      <c r="C110" s="10" t="s">
        <v>182</v>
      </c>
      <c r="D110" s="10"/>
      <c r="E110" s="27" t="s">
        <v>183</v>
      </c>
      <c r="F110" s="143">
        <f>F111</f>
        <v>200</v>
      </c>
      <c r="G110" s="143">
        <f>G111</f>
        <v>200</v>
      </c>
      <c r="H110" s="124">
        <f>H111</f>
        <v>200</v>
      </c>
    </row>
    <row r="111" spans="1:12" ht="23">
      <c r="A111" s="20" t="s">
        <v>254</v>
      </c>
      <c r="B111" s="20" t="s">
        <v>322</v>
      </c>
      <c r="C111" s="10" t="s">
        <v>341</v>
      </c>
      <c r="D111" s="20"/>
      <c r="E111" s="27" t="s">
        <v>555</v>
      </c>
      <c r="F111" s="143">
        <f>F113</f>
        <v>200</v>
      </c>
      <c r="G111" s="143">
        <f>G113</f>
        <v>200</v>
      </c>
      <c r="H111" s="124">
        <f>H113</f>
        <v>200</v>
      </c>
    </row>
    <row r="112" spans="1:12">
      <c r="A112" s="20" t="s">
        <v>254</v>
      </c>
      <c r="B112" s="20" t="s">
        <v>322</v>
      </c>
      <c r="C112" s="10" t="s">
        <v>341</v>
      </c>
      <c r="D112" s="20">
        <v>800</v>
      </c>
      <c r="E112" s="27" t="s">
        <v>263</v>
      </c>
      <c r="F112" s="143">
        <f>F113</f>
        <v>200</v>
      </c>
      <c r="G112" s="143">
        <v>200</v>
      </c>
      <c r="H112" s="124">
        <v>200</v>
      </c>
    </row>
    <row r="113" spans="1:8">
      <c r="A113" s="20" t="s">
        <v>254</v>
      </c>
      <c r="B113" s="20" t="s">
        <v>322</v>
      </c>
      <c r="C113" s="10" t="s">
        <v>341</v>
      </c>
      <c r="D113" s="20" t="s">
        <v>61</v>
      </c>
      <c r="E113" s="27" t="s">
        <v>66</v>
      </c>
      <c r="F113" s="143">
        <v>200</v>
      </c>
      <c r="G113" s="143">
        <v>200</v>
      </c>
      <c r="H113" s="124">
        <v>200</v>
      </c>
    </row>
    <row r="114" spans="1:8" ht="23">
      <c r="A114" s="99" t="s">
        <v>254</v>
      </c>
      <c r="B114" s="99" t="s">
        <v>23</v>
      </c>
      <c r="C114" s="98"/>
      <c r="D114" s="99"/>
      <c r="E114" s="118" t="s">
        <v>24</v>
      </c>
      <c r="F114" s="147">
        <f>F115+F121</f>
        <v>88823.293999999994</v>
      </c>
      <c r="G114" s="147">
        <f>G115+G121</f>
        <v>75808.215000000011</v>
      </c>
      <c r="H114" s="136">
        <f>H115+H121</f>
        <v>76121.297000000006</v>
      </c>
    </row>
    <row r="115" spans="1:8" ht="34.5">
      <c r="A115" s="20" t="s">
        <v>254</v>
      </c>
      <c r="B115" s="20" t="s">
        <v>23</v>
      </c>
      <c r="C115" s="10" t="s">
        <v>407</v>
      </c>
      <c r="D115" s="20"/>
      <c r="E115" s="27" t="s">
        <v>690</v>
      </c>
      <c r="F115" s="143">
        <f>F116</f>
        <v>189.03200000000001</v>
      </c>
      <c r="G115" s="143">
        <f t="shared" ref="G115:H119" si="11">G116</f>
        <v>189.03200000000001</v>
      </c>
      <c r="H115" s="124">
        <f t="shared" si="11"/>
        <v>189.03200000000001</v>
      </c>
    </row>
    <row r="116" spans="1:8" ht="69">
      <c r="A116" s="20" t="s">
        <v>254</v>
      </c>
      <c r="B116" s="20" t="s">
        <v>23</v>
      </c>
      <c r="C116" s="10" t="s">
        <v>408</v>
      </c>
      <c r="D116" s="20"/>
      <c r="E116" s="27" t="s">
        <v>752</v>
      </c>
      <c r="F116" s="143">
        <f>F117</f>
        <v>189.03200000000001</v>
      </c>
      <c r="G116" s="143">
        <f t="shared" si="11"/>
        <v>189.03200000000001</v>
      </c>
      <c r="H116" s="124">
        <f t="shared" si="11"/>
        <v>189.03200000000001</v>
      </c>
    </row>
    <row r="117" spans="1:8" ht="46">
      <c r="A117" s="20" t="s">
        <v>254</v>
      </c>
      <c r="B117" s="20" t="s">
        <v>23</v>
      </c>
      <c r="C117" s="10" t="s">
        <v>410</v>
      </c>
      <c r="D117" s="20"/>
      <c r="E117" s="27" t="s">
        <v>753</v>
      </c>
      <c r="F117" s="143">
        <f>F118</f>
        <v>189.03200000000001</v>
      </c>
      <c r="G117" s="143">
        <f t="shared" si="11"/>
        <v>189.03200000000001</v>
      </c>
      <c r="H117" s="124">
        <f t="shared" si="11"/>
        <v>189.03200000000001</v>
      </c>
    </row>
    <row r="118" spans="1:8" ht="46">
      <c r="A118" s="20" t="s">
        <v>254</v>
      </c>
      <c r="B118" s="20" t="s">
        <v>23</v>
      </c>
      <c r="C118" s="10" t="s">
        <v>640</v>
      </c>
      <c r="D118" s="20"/>
      <c r="E118" s="27" t="s">
        <v>639</v>
      </c>
      <c r="F118" s="143">
        <f>F119</f>
        <v>189.03200000000001</v>
      </c>
      <c r="G118" s="143">
        <f t="shared" si="11"/>
        <v>189.03200000000001</v>
      </c>
      <c r="H118" s="124">
        <f t="shared" si="11"/>
        <v>189.03200000000001</v>
      </c>
    </row>
    <row r="119" spans="1:8" ht="34.5">
      <c r="A119" s="20" t="s">
        <v>254</v>
      </c>
      <c r="B119" s="20" t="s">
        <v>23</v>
      </c>
      <c r="C119" s="10" t="s">
        <v>640</v>
      </c>
      <c r="D119" s="29" t="s">
        <v>256</v>
      </c>
      <c r="E119" s="151" t="s">
        <v>683</v>
      </c>
      <c r="F119" s="143">
        <f>F120</f>
        <v>189.03200000000001</v>
      </c>
      <c r="G119" s="143">
        <f t="shared" si="11"/>
        <v>189.03200000000001</v>
      </c>
      <c r="H119" s="124">
        <f t="shared" si="11"/>
        <v>189.03200000000001</v>
      </c>
    </row>
    <row r="120" spans="1:8" ht="23">
      <c r="A120" s="20" t="s">
        <v>254</v>
      </c>
      <c r="B120" s="20" t="s">
        <v>23</v>
      </c>
      <c r="C120" s="10" t="s">
        <v>640</v>
      </c>
      <c r="D120" s="20" t="s">
        <v>258</v>
      </c>
      <c r="E120" s="27" t="s">
        <v>658</v>
      </c>
      <c r="F120" s="143">
        <v>189.03200000000001</v>
      </c>
      <c r="G120" s="143">
        <v>189.03200000000001</v>
      </c>
      <c r="H120" s="124">
        <v>189.03200000000001</v>
      </c>
    </row>
    <row r="121" spans="1:8" ht="23">
      <c r="A121" s="20" t="s">
        <v>254</v>
      </c>
      <c r="B121" s="20" t="s">
        <v>23</v>
      </c>
      <c r="C121" s="10" t="s">
        <v>130</v>
      </c>
      <c r="D121" s="20"/>
      <c r="E121" s="27" t="s">
        <v>67</v>
      </c>
      <c r="F121" s="143">
        <f>F122+F156+F170</f>
        <v>88634.261999999988</v>
      </c>
      <c r="G121" s="143">
        <f>G122+G156+G170</f>
        <v>75619.183000000005</v>
      </c>
      <c r="H121" s="143">
        <f>H122+H156+H170</f>
        <v>75932.264999999999</v>
      </c>
    </row>
    <row r="122" spans="1:8" ht="46">
      <c r="A122" s="20" t="s">
        <v>254</v>
      </c>
      <c r="B122" s="20" t="s">
        <v>23</v>
      </c>
      <c r="C122" s="10" t="s">
        <v>400</v>
      </c>
      <c r="D122" s="10"/>
      <c r="E122" s="27" t="s">
        <v>401</v>
      </c>
      <c r="F122" s="143">
        <f>F123+F133+F136+F143+F146+F152</f>
        <v>71817.453999999998</v>
      </c>
      <c r="G122" s="143">
        <f t="shared" ref="G122:H122" si="12">G123+G133+G136+G143+G146+G152</f>
        <v>58592.974999999999</v>
      </c>
      <c r="H122" s="143">
        <f t="shared" si="12"/>
        <v>58903.356999999996</v>
      </c>
    </row>
    <row r="123" spans="1:8" ht="57.5">
      <c r="A123" s="20" t="s">
        <v>254</v>
      </c>
      <c r="B123" s="20" t="s">
        <v>23</v>
      </c>
      <c r="C123" s="10" t="s">
        <v>436</v>
      </c>
      <c r="D123" s="30"/>
      <c r="E123" s="158" t="s">
        <v>389</v>
      </c>
      <c r="F123" s="193">
        <f>F124+F128+F131</f>
        <v>42901.226000000002</v>
      </c>
      <c r="G123" s="193">
        <f>G124+G128+G131</f>
        <v>30718.237000000001</v>
      </c>
      <c r="H123" s="193">
        <f>H124+H128+H131</f>
        <v>31030.534</v>
      </c>
    </row>
    <row r="124" spans="1:8" ht="80.5">
      <c r="A124" s="20" t="s">
        <v>254</v>
      </c>
      <c r="B124" s="20" t="s">
        <v>23</v>
      </c>
      <c r="C124" s="10" t="s">
        <v>436</v>
      </c>
      <c r="D124" s="29" t="s">
        <v>558</v>
      </c>
      <c r="E124" s="151" t="s">
        <v>559</v>
      </c>
      <c r="F124" s="193">
        <f>F125+F126+F127</f>
        <v>14699.22</v>
      </c>
      <c r="G124" s="193">
        <f>G125+G126+G127</f>
        <v>14699.22</v>
      </c>
      <c r="H124" s="140">
        <f>H125+H126+H127</f>
        <v>14699.22</v>
      </c>
    </row>
    <row r="125" spans="1:8">
      <c r="A125" s="20" t="s">
        <v>254</v>
      </c>
      <c r="B125" s="20" t="s">
        <v>23</v>
      </c>
      <c r="C125" s="10" t="s">
        <v>436</v>
      </c>
      <c r="D125" s="30" t="s">
        <v>565</v>
      </c>
      <c r="E125" s="155" t="s">
        <v>664</v>
      </c>
      <c r="F125" s="193">
        <v>11276.82</v>
      </c>
      <c r="G125" s="193">
        <v>11276.82</v>
      </c>
      <c r="H125" s="193">
        <v>11276.82</v>
      </c>
    </row>
    <row r="126" spans="1:8" s="206" customFormat="1" ht="23">
      <c r="A126" s="20" t="s">
        <v>254</v>
      </c>
      <c r="B126" s="20" t="s">
        <v>23</v>
      </c>
      <c r="C126" s="10" t="s">
        <v>436</v>
      </c>
      <c r="D126" s="30">
        <v>112</v>
      </c>
      <c r="E126" s="155" t="s">
        <v>562</v>
      </c>
      <c r="F126" s="193">
        <v>16.8</v>
      </c>
      <c r="G126" s="193">
        <v>16.8</v>
      </c>
      <c r="H126" s="193">
        <v>16.8</v>
      </c>
    </row>
    <row r="127" spans="1:8" s="206" customFormat="1" ht="57.5">
      <c r="A127" s="20" t="s">
        <v>254</v>
      </c>
      <c r="B127" s="20" t="s">
        <v>23</v>
      </c>
      <c r="C127" s="10" t="s">
        <v>436</v>
      </c>
      <c r="D127" s="30">
        <v>119</v>
      </c>
      <c r="E127" s="155" t="s">
        <v>678</v>
      </c>
      <c r="F127" s="193">
        <v>3405.6</v>
      </c>
      <c r="G127" s="193">
        <v>3405.6</v>
      </c>
      <c r="H127" s="193">
        <v>3405.6</v>
      </c>
    </row>
    <row r="128" spans="1:8" ht="34.5">
      <c r="A128" s="20" t="s">
        <v>254</v>
      </c>
      <c r="B128" s="20" t="s">
        <v>23</v>
      </c>
      <c r="C128" s="10" t="s">
        <v>436</v>
      </c>
      <c r="D128" s="29" t="s">
        <v>256</v>
      </c>
      <c r="E128" s="151" t="s">
        <v>683</v>
      </c>
      <c r="F128" s="193">
        <f>F129+F130</f>
        <v>28180.089</v>
      </c>
      <c r="G128" s="193">
        <f>G129+G130</f>
        <v>15997.1</v>
      </c>
      <c r="H128" s="193">
        <f>H129+H130</f>
        <v>16309.396999999999</v>
      </c>
    </row>
    <row r="129" spans="1:8" ht="23">
      <c r="A129" s="20" t="s">
        <v>254</v>
      </c>
      <c r="B129" s="20" t="s">
        <v>23</v>
      </c>
      <c r="C129" s="10" t="s">
        <v>436</v>
      </c>
      <c r="D129" s="20" t="s">
        <v>258</v>
      </c>
      <c r="E129" s="27" t="s">
        <v>658</v>
      </c>
      <c r="F129" s="193">
        <v>25186.643</v>
      </c>
      <c r="G129" s="193">
        <v>13003.654</v>
      </c>
      <c r="H129" s="193">
        <v>13315.950999999999</v>
      </c>
    </row>
    <row r="130" spans="1:8">
      <c r="A130" s="20" t="s">
        <v>254</v>
      </c>
      <c r="B130" s="20" t="s">
        <v>23</v>
      </c>
      <c r="C130" s="10" t="s">
        <v>436</v>
      </c>
      <c r="D130" s="20">
        <v>247</v>
      </c>
      <c r="E130" s="27" t="s">
        <v>740</v>
      </c>
      <c r="F130" s="193">
        <v>2993.4459999999999</v>
      </c>
      <c r="G130" s="193">
        <v>2993.4459999999999</v>
      </c>
      <c r="H130" s="193">
        <v>2993.4459999999999</v>
      </c>
    </row>
    <row r="131" spans="1:8">
      <c r="A131" s="20" t="s">
        <v>254</v>
      </c>
      <c r="B131" s="20" t="s">
        <v>23</v>
      </c>
      <c r="C131" s="10" t="s">
        <v>436</v>
      </c>
      <c r="D131" s="29" t="s">
        <v>262</v>
      </c>
      <c r="E131" s="151" t="s">
        <v>263</v>
      </c>
      <c r="F131" s="143">
        <f>F132</f>
        <v>21.917000000000002</v>
      </c>
      <c r="G131" s="143">
        <f>G132</f>
        <v>21.917000000000002</v>
      </c>
      <c r="H131" s="143">
        <f>H132</f>
        <v>21.917000000000002</v>
      </c>
    </row>
    <row r="132" spans="1:8">
      <c r="A132" s="20" t="s">
        <v>254</v>
      </c>
      <c r="B132" s="20" t="s">
        <v>23</v>
      </c>
      <c r="C132" s="10" t="s">
        <v>436</v>
      </c>
      <c r="D132" s="20" t="s">
        <v>563</v>
      </c>
      <c r="E132" s="155" t="s">
        <v>662</v>
      </c>
      <c r="F132" s="143">
        <v>21.917000000000002</v>
      </c>
      <c r="G132" s="143">
        <v>21.917000000000002</v>
      </c>
      <c r="H132" s="143">
        <v>21.917000000000002</v>
      </c>
    </row>
    <row r="133" spans="1:8" s="211" customFormat="1" ht="46">
      <c r="A133" s="10" t="s">
        <v>254</v>
      </c>
      <c r="B133" s="10">
        <v>13</v>
      </c>
      <c r="C133" s="10" t="s">
        <v>437</v>
      </c>
      <c r="D133" s="20"/>
      <c r="E133" s="27" t="s">
        <v>402</v>
      </c>
      <c r="F133" s="141">
        <f t="shared" ref="F133:H134" si="13">F134</f>
        <v>420</v>
      </c>
      <c r="G133" s="141">
        <f t="shared" si="13"/>
        <v>420</v>
      </c>
      <c r="H133" s="141">
        <f t="shared" si="13"/>
        <v>420</v>
      </c>
    </row>
    <row r="134" spans="1:8" s="211" customFormat="1" ht="34.5">
      <c r="A134" s="10" t="s">
        <v>254</v>
      </c>
      <c r="B134" s="10">
        <v>13</v>
      </c>
      <c r="C134" s="10" t="s">
        <v>437</v>
      </c>
      <c r="D134" s="29" t="s">
        <v>256</v>
      </c>
      <c r="E134" s="151" t="s">
        <v>683</v>
      </c>
      <c r="F134" s="141">
        <f t="shared" si="13"/>
        <v>420</v>
      </c>
      <c r="G134" s="141">
        <f t="shared" si="13"/>
        <v>420</v>
      </c>
      <c r="H134" s="141">
        <f t="shared" si="13"/>
        <v>420</v>
      </c>
    </row>
    <row r="135" spans="1:8" s="211" customFormat="1" ht="23">
      <c r="A135" s="10" t="s">
        <v>254</v>
      </c>
      <c r="B135" s="10">
        <v>13</v>
      </c>
      <c r="C135" s="10" t="s">
        <v>437</v>
      </c>
      <c r="D135" s="20" t="s">
        <v>258</v>
      </c>
      <c r="E135" s="27" t="s">
        <v>658</v>
      </c>
      <c r="F135" s="141">
        <v>420</v>
      </c>
      <c r="G135" s="141">
        <v>420</v>
      </c>
      <c r="H135" s="141">
        <v>420</v>
      </c>
    </row>
    <row r="136" spans="1:8" ht="23">
      <c r="A136" s="20" t="s">
        <v>254</v>
      </c>
      <c r="B136" s="20" t="s">
        <v>23</v>
      </c>
      <c r="C136" s="10" t="s">
        <v>521</v>
      </c>
      <c r="D136" s="20"/>
      <c r="E136" s="27" t="s">
        <v>403</v>
      </c>
      <c r="F136" s="143">
        <f>F137+F139</f>
        <v>433.83100000000002</v>
      </c>
      <c r="G136" s="143">
        <f>G137+G139</f>
        <v>305.01499999999999</v>
      </c>
      <c r="H136" s="143">
        <f>H137+H139</f>
        <v>303.10000000000002</v>
      </c>
    </row>
    <row r="137" spans="1:8" ht="34.5">
      <c r="A137" s="20" t="s">
        <v>254</v>
      </c>
      <c r="B137" s="20" t="s">
        <v>23</v>
      </c>
      <c r="C137" s="10" t="s">
        <v>521</v>
      </c>
      <c r="D137" s="29" t="s">
        <v>256</v>
      </c>
      <c r="E137" s="151" t="s">
        <v>683</v>
      </c>
      <c r="F137" s="143">
        <f>F138</f>
        <v>248.1</v>
      </c>
      <c r="G137" s="143">
        <f>G138</f>
        <v>248.1</v>
      </c>
      <c r="H137" s="143">
        <f>H138</f>
        <v>248.1</v>
      </c>
    </row>
    <row r="138" spans="1:8" ht="23">
      <c r="A138" s="20" t="s">
        <v>254</v>
      </c>
      <c r="B138" s="20" t="s">
        <v>23</v>
      </c>
      <c r="C138" s="10" t="s">
        <v>521</v>
      </c>
      <c r="D138" s="20" t="s">
        <v>258</v>
      </c>
      <c r="E138" s="27" t="s">
        <v>658</v>
      </c>
      <c r="F138" s="143">
        <v>248.1</v>
      </c>
      <c r="G138" s="143">
        <v>248.1</v>
      </c>
      <c r="H138" s="143">
        <v>248.1</v>
      </c>
    </row>
    <row r="139" spans="1:8">
      <c r="A139" s="20" t="s">
        <v>254</v>
      </c>
      <c r="B139" s="20" t="s">
        <v>23</v>
      </c>
      <c r="C139" s="10" t="s">
        <v>521</v>
      </c>
      <c r="D139" s="29" t="s">
        <v>262</v>
      </c>
      <c r="E139" s="151" t="s">
        <v>263</v>
      </c>
      <c r="F139" s="143">
        <f>F142+F140+F141</f>
        <v>185.73099999999999</v>
      </c>
      <c r="G139" s="143">
        <f t="shared" ref="G139:H139" si="14">G142+G140+G141</f>
        <v>56.914999999999999</v>
      </c>
      <c r="H139" s="143">
        <f t="shared" si="14"/>
        <v>55</v>
      </c>
    </row>
    <row r="140" spans="1:8" s="211" customFormat="1" ht="46">
      <c r="A140" s="20" t="s">
        <v>254</v>
      </c>
      <c r="B140" s="20" t="s">
        <v>23</v>
      </c>
      <c r="C140" s="10" t="s">
        <v>521</v>
      </c>
      <c r="D140" s="20">
        <v>831</v>
      </c>
      <c r="E140" s="27" t="s">
        <v>550</v>
      </c>
      <c r="F140" s="143">
        <v>113.001</v>
      </c>
      <c r="G140" s="143">
        <v>0</v>
      </c>
      <c r="H140" s="143">
        <v>0</v>
      </c>
    </row>
    <row r="141" spans="1:8" s="229" customFormat="1">
      <c r="A141" s="20" t="s">
        <v>254</v>
      </c>
      <c r="B141" s="20" t="s">
        <v>23</v>
      </c>
      <c r="C141" s="10" t="s">
        <v>521</v>
      </c>
      <c r="D141" s="20" t="s">
        <v>563</v>
      </c>
      <c r="E141" s="155" t="s">
        <v>662</v>
      </c>
      <c r="F141" s="124">
        <v>17.73</v>
      </c>
      <c r="G141" s="124">
        <v>1.915</v>
      </c>
      <c r="H141" s="124">
        <v>0</v>
      </c>
    </row>
    <row r="142" spans="1:8">
      <c r="A142" s="20" t="s">
        <v>254</v>
      </c>
      <c r="B142" s="20" t="s">
        <v>23</v>
      </c>
      <c r="C142" s="10" t="s">
        <v>521</v>
      </c>
      <c r="D142" s="20">
        <v>853</v>
      </c>
      <c r="E142" s="27" t="s">
        <v>771</v>
      </c>
      <c r="F142" s="143">
        <v>55</v>
      </c>
      <c r="G142" s="143">
        <v>55</v>
      </c>
      <c r="H142" s="143">
        <v>55</v>
      </c>
    </row>
    <row r="143" spans="1:8" s="211" customFormat="1" ht="46">
      <c r="A143" s="10" t="s">
        <v>254</v>
      </c>
      <c r="B143" s="10">
        <v>13</v>
      </c>
      <c r="C143" s="10" t="s">
        <v>2</v>
      </c>
      <c r="D143" s="20"/>
      <c r="E143" s="27" t="s">
        <v>291</v>
      </c>
      <c r="F143" s="141">
        <f t="shared" ref="F143:H144" si="15">F144</f>
        <v>73.599999999999994</v>
      </c>
      <c r="G143" s="141">
        <f t="shared" si="15"/>
        <v>73.599999999999994</v>
      </c>
      <c r="H143" s="141">
        <f t="shared" si="15"/>
        <v>73.599999999999994</v>
      </c>
    </row>
    <row r="144" spans="1:8" s="211" customFormat="1" ht="34.5">
      <c r="A144" s="10" t="s">
        <v>254</v>
      </c>
      <c r="B144" s="10">
        <v>13</v>
      </c>
      <c r="C144" s="10" t="s">
        <v>2</v>
      </c>
      <c r="D144" s="29" t="s">
        <v>256</v>
      </c>
      <c r="E144" s="151" t="s">
        <v>683</v>
      </c>
      <c r="F144" s="141">
        <f t="shared" si="15"/>
        <v>73.599999999999994</v>
      </c>
      <c r="G144" s="141">
        <f t="shared" si="15"/>
        <v>73.599999999999994</v>
      </c>
      <c r="H144" s="141">
        <f t="shared" si="15"/>
        <v>73.599999999999994</v>
      </c>
    </row>
    <row r="145" spans="1:11" s="211" customFormat="1" ht="23">
      <c r="A145" s="10" t="s">
        <v>254</v>
      </c>
      <c r="B145" s="10">
        <v>13</v>
      </c>
      <c r="C145" s="10" t="s">
        <v>2</v>
      </c>
      <c r="D145" s="20" t="s">
        <v>258</v>
      </c>
      <c r="E145" s="27" t="s">
        <v>658</v>
      </c>
      <c r="F145" s="141">
        <v>73.599999999999994</v>
      </c>
      <c r="G145" s="141">
        <v>73.599999999999994</v>
      </c>
      <c r="H145" s="141">
        <v>73.599999999999994</v>
      </c>
    </row>
    <row r="146" spans="1:11" ht="34.5">
      <c r="A146" s="20" t="s">
        <v>254</v>
      </c>
      <c r="B146" s="20" t="s">
        <v>23</v>
      </c>
      <c r="C146" s="10" t="s">
        <v>438</v>
      </c>
      <c r="D146" s="30"/>
      <c r="E146" s="158" t="s">
        <v>387</v>
      </c>
      <c r="F146" s="143">
        <f>F147+F150</f>
        <v>27588.059999999998</v>
      </c>
      <c r="G146" s="143">
        <f>G147+G150</f>
        <v>27003.722999999998</v>
      </c>
      <c r="H146" s="124">
        <f>H147+H150</f>
        <v>27003.722999999998</v>
      </c>
    </row>
    <row r="147" spans="1:11" ht="80.5">
      <c r="A147" s="20" t="s">
        <v>254</v>
      </c>
      <c r="B147" s="20" t="s">
        <v>23</v>
      </c>
      <c r="C147" s="10" t="s">
        <v>438</v>
      </c>
      <c r="D147" s="29" t="s">
        <v>558</v>
      </c>
      <c r="E147" s="151" t="s">
        <v>559</v>
      </c>
      <c r="F147" s="143">
        <f>F148+F149</f>
        <v>26198.870999999999</v>
      </c>
      <c r="G147" s="143">
        <f t="shared" ref="G147:H147" si="16">G148+G149</f>
        <v>26198.870999999999</v>
      </c>
      <c r="H147" s="143">
        <f t="shared" si="16"/>
        <v>26198.870999999999</v>
      </c>
    </row>
    <row r="148" spans="1:11">
      <c r="A148" s="20" t="s">
        <v>254</v>
      </c>
      <c r="B148" s="20" t="s">
        <v>23</v>
      </c>
      <c r="C148" s="10" t="s">
        <v>438</v>
      </c>
      <c r="D148" s="30" t="s">
        <v>565</v>
      </c>
      <c r="E148" s="155" t="s">
        <v>664</v>
      </c>
      <c r="F148" s="143">
        <v>20122.02</v>
      </c>
      <c r="G148" s="143">
        <v>20122.02</v>
      </c>
      <c r="H148" s="143">
        <v>20122.02</v>
      </c>
    </row>
    <row r="149" spans="1:11" ht="57.5">
      <c r="A149" s="20" t="s">
        <v>254</v>
      </c>
      <c r="B149" s="20" t="s">
        <v>23</v>
      </c>
      <c r="C149" s="10" t="s">
        <v>438</v>
      </c>
      <c r="D149" s="30">
        <v>119</v>
      </c>
      <c r="E149" s="155" t="s">
        <v>678</v>
      </c>
      <c r="F149" s="143">
        <v>6076.8509999999997</v>
      </c>
      <c r="G149" s="143">
        <v>6076.8509999999997</v>
      </c>
      <c r="H149" s="143">
        <v>6076.8509999999997</v>
      </c>
    </row>
    <row r="150" spans="1:11" ht="34.5">
      <c r="A150" s="20" t="s">
        <v>254</v>
      </c>
      <c r="B150" s="20" t="s">
        <v>23</v>
      </c>
      <c r="C150" s="10" t="s">
        <v>438</v>
      </c>
      <c r="D150" s="29" t="s">
        <v>256</v>
      </c>
      <c r="E150" s="151" t="s">
        <v>683</v>
      </c>
      <c r="F150" s="143">
        <f>F151</f>
        <v>1389.1890000000001</v>
      </c>
      <c r="G150" s="143">
        <f t="shared" ref="G150:H150" si="17">G151</f>
        <v>804.85199999999998</v>
      </c>
      <c r="H150" s="143">
        <f t="shared" si="17"/>
        <v>804.85199999999998</v>
      </c>
      <c r="I150" s="174"/>
      <c r="J150" s="174"/>
      <c r="K150" s="174"/>
    </row>
    <row r="151" spans="1:11" ht="23">
      <c r="A151" s="20" t="s">
        <v>254</v>
      </c>
      <c r="B151" s="20" t="s">
        <v>23</v>
      </c>
      <c r="C151" s="10" t="s">
        <v>438</v>
      </c>
      <c r="D151" s="20" t="s">
        <v>258</v>
      </c>
      <c r="E151" s="27" t="s">
        <v>658</v>
      </c>
      <c r="F151" s="143">
        <v>1389.1890000000001</v>
      </c>
      <c r="G151" s="143">
        <v>804.85199999999998</v>
      </c>
      <c r="H151" s="143">
        <v>804.85199999999998</v>
      </c>
    </row>
    <row r="152" spans="1:11" s="211" customFormat="1" ht="46">
      <c r="A152" s="10" t="s">
        <v>254</v>
      </c>
      <c r="B152" s="10">
        <v>13</v>
      </c>
      <c r="C152" s="31" t="s">
        <v>655</v>
      </c>
      <c r="D152" s="10"/>
      <c r="E152" s="27" t="s">
        <v>656</v>
      </c>
      <c r="F152" s="141">
        <f>F153</f>
        <v>400.73699999999997</v>
      </c>
      <c r="G152" s="141">
        <f>G153</f>
        <v>72.400000000000006</v>
      </c>
      <c r="H152" s="141">
        <f>H153</f>
        <v>72.400000000000006</v>
      </c>
    </row>
    <row r="153" spans="1:11" s="211" customFormat="1" ht="34.5">
      <c r="A153" s="10" t="s">
        <v>254</v>
      </c>
      <c r="B153" s="10">
        <v>13</v>
      </c>
      <c r="C153" s="31" t="s">
        <v>655</v>
      </c>
      <c r="D153" s="29" t="s">
        <v>256</v>
      </c>
      <c r="E153" s="151" t="s">
        <v>683</v>
      </c>
      <c r="F153" s="141">
        <f>F154+F155</f>
        <v>400.73699999999997</v>
      </c>
      <c r="G153" s="141">
        <f>G154+G155</f>
        <v>72.400000000000006</v>
      </c>
      <c r="H153" s="141">
        <f>H154+H155</f>
        <v>72.400000000000006</v>
      </c>
    </row>
    <row r="154" spans="1:11" s="211" customFormat="1" ht="23">
      <c r="A154" s="10" t="s">
        <v>254</v>
      </c>
      <c r="B154" s="10">
        <v>13</v>
      </c>
      <c r="C154" s="31" t="s">
        <v>655</v>
      </c>
      <c r="D154" s="20" t="s">
        <v>258</v>
      </c>
      <c r="E154" s="27" t="s">
        <v>658</v>
      </c>
      <c r="F154" s="141">
        <v>367.83699999999999</v>
      </c>
      <c r="G154" s="141">
        <v>40.799999999999997</v>
      </c>
      <c r="H154" s="141">
        <v>40.799999999999997</v>
      </c>
    </row>
    <row r="155" spans="1:11" s="211" customFormat="1">
      <c r="A155" s="10" t="s">
        <v>254</v>
      </c>
      <c r="B155" s="10">
        <v>13</v>
      </c>
      <c r="C155" s="31" t="s">
        <v>655</v>
      </c>
      <c r="D155" s="20">
        <v>247</v>
      </c>
      <c r="E155" s="27" t="s">
        <v>740</v>
      </c>
      <c r="F155" s="141">
        <v>32.9</v>
      </c>
      <c r="G155" s="141">
        <v>31.6</v>
      </c>
      <c r="H155" s="141">
        <v>31.6</v>
      </c>
    </row>
    <row r="156" spans="1:11" ht="34.5">
      <c r="A156" s="20" t="s">
        <v>254</v>
      </c>
      <c r="B156" s="20" t="s">
        <v>23</v>
      </c>
      <c r="C156" s="10" t="s">
        <v>424</v>
      </c>
      <c r="D156" s="10"/>
      <c r="E156" s="27" t="s">
        <v>68</v>
      </c>
      <c r="F156" s="143">
        <f>F157+F163</f>
        <v>4078.4</v>
      </c>
      <c r="G156" s="143">
        <f>G157+G163</f>
        <v>4287.8</v>
      </c>
      <c r="H156" s="143">
        <f>H157+H163</f>
        <v>4290.5</v>
      </c>
      <c r="I156" s="173"/>
      <c r="J156" s="173"/>
      <c r="K156" s="173"/>
    </row>
    <row r="157" spans="1:11" ht="103.5">
      <c r="A157" s="20" t="s">
        <v>254</v>
      </c>
      <c r="B157" s="20" t="s">
        <v>23</v>
      </c>
      <c r="C157" s="31" t="s">
        <v>440</v>
      </c>
      <c r="D157" s="156"/>
      <c r="E157" s="157" t="s">
        <v>221</v>
      </c>
      <c r="F157" s="143">
        <f>F161+F158</f>
        <v>319.5</v>
      </c>
      <c r="G157" s="124">
        <f>G161+G158</f>
        <v>322.20000000000005</v>
      </c>
      <c r="H157" s="124">
        <f>H161+H158</f>
        <v>324.90000000000003</v>
      </c>
      <c r="I157" s="173"/>
      <c r="J157" s="173"/>
      <c r="K157" s="173"/>
    </row>
    <row r="158" spans="1:11" ht="80.5">
      <c r="A158" s="20" t="s">
        <v>254</v>
      </c>
      <c r="B158" s="20" t="s">
        <v>23</v>
      </c>
      <c r="C158" s="31" t="s">
        <v>440</v>
      </c>
      <c r="D158" s="29" t="s">
        <v>558</v>
      </c>
      <c r="E158" s="151" t="s">
        <v>559</v>
      </c>
      <c r="F158" s="143">
        <f>F159+F160</f>
        <v>273.42</v>
      </c>
      <c r="G158" s="124">
        <f>G159+G160</f>
        <v>273.42</v>
      </c>
      <c r="H158" s="124">
        <f>H159+H160</f>
        <v>273.42</v>
      </c>
      <c r="I158" s="173"/>
      <c r="J158" s="173"/>
      <c r="K158" s="173"/>
    </row>
    <row r="159" spans="1:11" ht="34.5">
      <c r="A159" s="20" t="s">
        <v>254</v>
      </c>
      <c r="B159" s="20" t="s">
        <v>23</v>
      </c>
      <c r="C159" s="31" t="s">
        <v>440</v>
      </c>
      <c r="D159" s="30" t="s">
        <v>560</v>
      </c>
      <c r="E159" s="155" t="s">
        <v>176</v>
      </c>
      <c r="F159" s="143">
        <v>210</v>
      </c>
      <c r="G159" s="143">
        <v>210</v>
      </c>
      <c r="H159" s="143">
        <v>210</v>
      </c>
      <c r="I159" s="173"/>
      <c r="J159" s="173"/>
      <c r="K159" s="173"/>
    </row>
    <row r="160" spans="1:11" ht="69">
      <c r="A160" s="20" t="s">
        <v>254</v>
      </c>
      <c r="B160" s="20" t="s">
        <v>23</v>
      </c>
      <c r="C160" s="31" t="s">
        <v>440</v>
      </c>
      <c r="D160" s="30">
        <v>129</v>
      </c>
      <c r="E160" s="155" t="s">
        <v>178</v>
      </c>
      <c r="F160" s="143">
        <v>63.42</v>
      </c>
      <c r="G160" s="143">
        <v>63.42</v>
      </c>
      <c r="H160" s="143">
        <v>63.42</v>
      </c>
      <c r="I160" s="173"/>
      <c r="J160" s="173"/>
      <c r="K160" s="173"/>
    </row>
    <row r="161" spans="1:11" ht="34.5">
      <c r="A161" s="20" t="s">
        <v>254</v>
      </c>
      <c r="B161" s="20" t="s">
        <v>23</v>
      </c>
      <c r="C161" s="31" t="s">
        <v>440</v>
      </c>
      <c r="D161" s="29" t="s">
        <v>256</v>
      </c>
      <c r="E161" s="151" t="s">
        <v>683</v>
      </c>
      <c r="F161" s="143">
        <f>F162</f>
        <v>46.08</v>
      </c>
      <c r="G161" s="143">
        <f t="shared" ref="G161:H161" si="18">G162</f>
        <v>48.78</v>
      </c>
      <c r="H161" s="143">
        <f t="shared" si="18"/>
        <v>51.48</v>
      </c>
      <c r="I161" s="174"/>
    </row>
    <row r="162" spans="1:11" ht="23">
      <c r="A162" s="20" t="s">
        <v>254</v>
      </c>
      <c r="B162" s="20" t="s">
        <v>23</v>
      </c>
      <c r="C162" s="31" t="s">
        <v>440</v>
      </c>
      <c r="D162" s="20" t="s">
        <v>258</v>
      </c>
      <c r="E162" s="27" t="s">
        <v>658</v>
      </c>
      <c r="F162" s="143">
        <v>46.08</v>
      </c>
      <c r="G162" s="143">
        <v>48.78</v>
      </c>
      <c r="H162" s="143">
        <v>51.48</v>
      </c>
      <c r="I162" s="174"/>
    </row>
    <row r="163" spans="1:11" ht="57.5">
      <c r="A163" s="20" t="s">
        <v>254</v>
      </c>
      <c r="B163" s="20" t="s">
        <v>23</v>
      </c>
      <c r="C163" s="10" t="s">
        <v>679</v>
      </c>
      <c r="D163" s="10"/>
      <c r="E163" s="158" t="s">
        <v>335</v>
      </c>
      <c r="F163" s="143">
        <f>F164+F167</f>
        <v>3758.9</v>
      </c>
      <c r="G163" s="124">
        <f>G164+G167</f>
        <v>3965.6</v>
      </c>
      <c r="H163" s="124">
        <f>H164+H167</f>
        <v>3965.6</v>
      </c>
      <c r="I163" s="174"/>
      <c r="J163" s="173"/>
      <c r="K163" s="173"/>
    </row>
    <row r="164" spans="1:11" ht="80.5">
      <c r="A164" s="20" t="s">
        <v>254</v>
      </c>
      <c r="B164" s="20" t="s">
        <v>23</v>
      </c>
      <c r="C164" s="10" t="s">
        <v>679</v>
      </c>
      <c r="D164" s="29" t="s">
        <v>558</v>
      </c>
      <c r="E164" s="151" t="s">
        <v>559</v>
      </c>
      <c r="F164" s="143">
        <f>F165+F166</f>
        <v>3010.1990000000001</v>
      </c>
      <c r="G164" s="124">
        <f>G165+G166</f>
        <v>3010.1990000000001</v>
      </c>
      <c r="H164" s="124">
        <f>H165+H166</f>
        <v>3010.1990000000001</v>
      </c>
      <c r="I164" s="174"/>
      <c r="J164" s="173"/>
      <c r="K164" s="173"/>
    </row>
    <row r="165" spans="1:11" ht="34.5">
      <c r="A165" s="20" t="s">
        <v>254</v>
      </c>
      <c r="B165" s="20" t="s">
        <v>23</v>
      </c>
      <c r="C165" s="10" t="s">
        <v>679</v>
      </c>
      <c r="D165" s="30" t="s">
        <v>560</v>
      </c>
      <c r="E165" s="155" t="s">
        <v>176</v>
      </c>
      <c r="F165" s="143">
        <v>2311.98</v>
      </c>
      <c r="G165" s="143">
        <v>2311.98</v>
      </c>
      <c r="H165" s="143">
        <v>2311.98</v>
      </c>
    </row>
    <row r="166" spans="1:11" ht="69">
      <c r="A166" s="20" t="s">
        <v>254</v>
      </c>
      <c r="B166" s="20" t="s">
        <v>23</v>
      </c>
      <c r="C166" s="10" t="s">
        <v>679</v>
      </c>
      <c r="D166" s="30">
        <v>129</v>
      </c>
      <c r="E166" s="155" t="s">
        <v>178</v>
      </c>
      <c r="F166" s="143">
        <v>698.21900000000005</v>
      </c>
      <c r="G166" s="143">
        <v>698.21900000000005</v>
      </c>
      <c r="H166" s="143">
        <v>698.21900000000005</v>
      </c>
    </row>
    <row r="167" spans="1:11" ht="34.5">
      <c r="A167" s="20" t="s">
        <v>254</v>
      </c>
      <c r="B167" s="20" t="s">
        <v>23</v>
      </c>
      <c r="C167" s="10" t="s">
        <v>679</v>
      </c>
      <c r="D167" s="29" t="s">
        <v>256</v>
      </c>
      <c r="E167" s="151" t="s">
        <v>683</v>
      </c>
      <c r="F167" s="143">
        <f>F168+F169</f>
        <v>748.70100000000002</v>
      </c>
      <c r="G167" s="143">
        <f t="shared" ref="G167:H167" si="19">G168+G169</f>
        <v>955.40099999999995</v>
      </c>
      <c r="H167" s="143">
        <f t="shared" si="19"/>
        <v>955.40099999999995</v>
      </c>
    </row>
    <row r="168" spans="1:11" ht="23">
      <c r="A168" s="20" t="s">
        <v>254</v>
      </c>
      <c r="B168" s="20" t="s">
        <v>23</v>
      </c>
      <c r="C168" s="10" t="s">
        <v>679</v>
      </c>
      <c r="D168" s="20" t="s">
        <v>258</v>
      </c>
      <c r="E168" s="27" t="s">
        <v>658</v>
      </c>
      <c r="F168" s="143">
        <v>499.72800000000001</v>
      </c>
      <c r="G168" s="143">
        <v>690.40099999999995</v>
      </c>
      <c r="H168" s="143">
        <v>690.40099999999995</v>
      </c>
    </row>
    <row r="169" spans="1:11">
      <c r="A169" s="20" t="s">
        <v>254</v>
      </c>
      <c r="B169" s="20" t="s">
        <v>23</v>
      </c>
      <c r="C169" s="10" t="s">
        <v>679</v>
      </c>
      <c r="D169" s="20">
        <v>247</v>
      </c>
      <c r="E169" s="27" t="s">
        <v>740</v>
      </c>
      <c r="F169" s="143">
        <v>248.97300000000001</v>
      </c>
      <c r="G169" s="143">
        <v>265</v>
      </c>
      <c r="H169" s="143">
        <v>265</v>
      </c>
    </row>
    <row r="170" spans="1:11" ht="46">
      <c r="A170" s="20" t="s">
        <v>254</v>
      </c>
      <c r="B170" s="20" t="s">
        <v>23</v>
      </c>
      <c r="C170" s="10" t="s">
        <v>129</v>
      </c>
      <c r="D170" s="20"/>
      <c r="E170" s="27" t="s">
        <v>64</v>
      </c>
      <c r="F170" s="124">
        <f>F171+F178</f>
        <v>12738.407999999999</v>
      </c>
      <c r="G170" s="124">
        <f>G171+G178</f>
        <v>12738.407999999999</v>
      </c>
      <c r="H170" s="124">
        <f>H171+H178</f>
        <v>12738.407999999999</v>
      </c>
    </row>
    <row r="171" spans="1:11" ht="46">
      <c r="A171" s="20" t="s">
        <v>254</v>
      </c>
      <c r="B171" s="20" t="s">
        <v>23</v>
      </c>
      <c r="C171" s="10" t="s">
        <v>338</v>
      </c>
      <c r="D171" s="20"/>
      <c r="E171" s="27" t="s">
        <v>131</v>
      </c>
      <c r="F171" s="124">
        <f>F172+F176</f>
        <v>6509.1970000000001</v>
      </c>
      <c r="G171" s="124">
        <f>G172+G176</f>
        <v>6509.1970000000001</v>
      </c>
      <c r="H171" s="124">
        <f>H172+H176</f>
        <v>6509.1970000000001</v>
      </c>
    </row>
    <row r="172" spans="1:11" ht="80.5">
      <c r="A172" s="20" t="s">
        <v>254</v>
      </c>
      <c r="B172" s="20" t="s">
        <v>23</v>
      </c>
      <c r="C172" s="10" t="s">
        <v>338</v>
      </c>
      <c r="D172" s="29" t="s">
        <v>558</v>
      </c>
      <c r="E172" s="151" t="s">
        <v>559</v>
      </c>
      <c r="F172" s="124">
        <f>F173+F174+F175</f>
        <v>6258.2970000000005</v>
      </c>
      <c r="G172" s="124">
        <f>G173+G174+G175</f>
        <v>6258.2970000000005</v>
      </c>
      <c r="H172" s="124">
        <f>H173+H174+H175</f>
        <v>6258.2970000000005</v>
      </c>
    </row>
    <row r="173" spans="1:11" ht="34.5">
      <c r="A173" s="20" t="s">
        <v>254</v>
      </c>
      <c r="B173" s="20" t="s">
        <v>23</v>
      </c>
      <c r="C173" s="10" t="s">
        <v>338</v>
      </c>
      <c r="D173" s="30" t="s">
        <v>560</v>
      </c>
      <c r="E173" s="155" t="s">
        <v>176</v>
      </c>
      <c r="F173" s="124">
        <v>3649.68</v>
      </c>
      <c r="G173" s="124">
        <v>3649.68</v>
      </c>
      <c r="H173" s="124">
        <v>3649.68</v>
      </c>
    </row>
    <row r="174" spans="1:11" ht="46">
      <c r="A174" s="20" t="s">
        <v>254</v>
      </c>
      <c r="B174" s="20" t="s">
        <v>23</v>
      </c>
      <c r="C174" s="10" t="s">
        <v>338</v>
      </c>
      <c r="D174" s="30" t="s">
        <v>561</v>
      </c>
      <c r="E174" s="155" t="s">
        <v>177</v>
      </c>
      <c r="F174" s="124">
        <v>1157</v>
      </c>
      <c r="G174" s="124">
        <v>1157</v>
      </c>
      <c r="H174" s="124">
        <v>1157</v>
      </c>
    </row>
    <row r="175" spans="1:11" ht="69">
      <c r="A175" s="20" t="s">
        <v>254</v>
      </c>
      <c r="B175" s="20" t="s">
        <v>23</v>
      </c>
      <c r="C175" s="10" t="s">
        <v>338</v>
      </c>
      <c r="D175" s="30">
        <v>129</v>
      </c>
      <c r="E175" s="155" t="s">
        <v>178</v>
      </c>
      <c r="F175" s="124">
        <v>1451.617</v>
      </c>
      <c r="G175" s="124">
        <v>1451.617</v>
      </c>
      <c r="H175" s="124">
        <v>1451.617</v>
      </c>
    </row>
    <row r="176" spans="1:11" ht="34.5">
      <c r="A176" s="20" t="s">
        <v>254</v>
      </c>
      <c r="B176" s="20" t="s">
        <v>23</v>
      </c>
      <c r="C176" s="10" t="s">
        <v>338</v>
      </c>
      <c r="D176" s="29" t="s">
        <v>256</v>
      </c>
      <c r="E176" s="151" t="s">
        <v>683</v>
      </c>
      <c r="F176" s="124">
        <f>F177</f>
        <v>250.9</v>
      </c>
      <c r="G176" s="124">
        <f>G177</f>
        <v>250.9</v>
      </c>
      <c r="H176" s="124">
        <f>H177</f>
        <v>250.9</v>
      </c>
    </row>
    <row r="177" spans="1:8" ht="23">
      <c r="A177" s="20" t="s">
        <v>254</v>
      </c>
      <c r="B177" s="20" t="s">
        <v>23</v>
      </c>
      <c r="C177" s="10" t="s">
        <v>338</v>
      </c>
      <c r="D177" s="20" t="s">
        <v>258</v>
      </c>
      <c r="E177" s="27" t="s">
        <v>658</v>
      </c>
      <c r="F177" s="124">
        <v>250.9</v>
      </c>
      <c r="G177" s="124">
        <v>250.9</v>
      </c>
      <c r="H177" s="124">
        <v>250.9</v>
      </c>
    </row>
    <row r="178" spans="1:8" ht="57.5">
      <c r="A178" s="20" t="s">
        <v>254</v>
      </c>
      <c r="B178" s="20" t="s">
        <v>23</v>
      </c>
      <c r="C178" s="10" t="s">
        <v>340</v>
      </c>
      <c r="D178" s="30"/>
      <c r="E178" s="155" t="s">
        <v>523</v>
      </c>
      <c r="F178" s="124">
        <f>F179</f>
        <v>6229.2110000000002</v>
      </c>
      <c r="G178" s="124">
        <f>G179</f>
        <v>6229.2110000000002</v>
      </c>
      <c r="H178" s="124">
        <f>H179</f>
        <v>6229.2110000000002</v>
      </c>
    </row>
    <row r="179" spans="1:8" ht="80.5">
      <c r="A179" s="20" t="s">
        <v>254</v>
      </c>
      <c r="B179" s="20" t="s">
        <v>23</v>
      </c>
      <c r="C179" s="10" t="s">
        <v>340</v>
      </c>
      <c r="D179" s="29" t="s">
        <v>558</v>
      </c>
      <c r="E179" s="151" t="s">
        <v>559</v>
      </c>
      <c r="F179" s="124">
        <f>F180+F181</f>
        <v>6229.2110000000002</v>
      </c>
      <c r="G179" s="124">
        <f>G180+G181</f>
        <v>6229.2110000000002</v>
      </c>
      <c r="H179" s="124">
        <f>H180+H181</f>
        <v>6229.2110000000002</v>
      </c>
    </row>
    <row r="180" spans="1:8" ht="34.5">
      <c r="A180" s="20" t="s">
        <v>254</v>
      </c>
      <c r="B180" s="20" t="s">
        <v>23</v>
      </c>
      <c r="C180" s="10" t="s">
        <v>340</v>
      </c>
      <c r="D180" s="30" t="s">
        <v>560</v>
      </c>
      <c r="E180" s="155" t="s">
        <v>176</v>
      </c>
      <c r="F180" s="143">
        <v>4784.34</v>
      </c>
      <c r="G180" s="143">
        <v>4784.34</v>
      </c>
      <c r="H180" s="143">
        <v>4784.34</v>
      </c>
    </row>
    <row r="181" spans="1:8" ht="69">
      <c r="A181" s="20" t="s">
        <v>254</v>
      </c>
      <c r="B181" s="20" t="s">
        <v>23</v>
      </c>
      <c r="C181" s="10" t="s">
        <v>340</v>
      </c>
      <c r="D181" s="30">
        <v>129</v>
      </c>
      <c r="E181" s="155" t="s">
        <v>178</v>
      </c>
      <c r="F181" s="143">
        <v>1444.8710000000001</v>
      </c>
      <c r="G181" s="143">
        <v>1444.8710000000001</v>
      </c>
      <c r="H181" s="143">
        <v>1444.8710000000001</v>
      </c>
    </row>
    <row r="182" spans="1:8" ht="34.5">
      <c r="A182" s="24" t="s">
        <v>320</v>
      </c>
      <c r="B182" s="24" t="s">
        <v>248</v>
      </c>
      <c r="C182" s="24"/>
      <c r="D182" s="24"/>
      <c r="E182" s="175" t="s">
        <v>69</v>
      </c>
      <c r="F182" s="135">
        <f>F183</f>
        <v>4800.17</v>
      </c>
      <c r="G182" s="135">
        <f t="shared" ref="G182:H182" si="20">G183</f>
        <v>4800.17</v>
      </c>
      <c r="H182" s="135">
        <f t="shared" si="20"/>
        <v>4800.17</v>
      </c>
    </row>
    <row r="183" spans="1:8" ht="57.5">
      <c r="A183" s="99" t="s">
        <v>320</v>
      </c>
      <c r="B183" s="99">
        <v>10</v>
      </c>
      <c r="C183" s="98"/>
      <c r="D183" s="99"/>
      <c r="E183" s="118" t="s">
        <v>766</v>
      </c>
      <c r="F183" s="147">
        <f t="shared" ref="F183:H184" si="21">F184</f>
        <v>4800.17</v>
      </c>
      <c r="G183" s="147">
        <f t="shared" si="21"/>
        <v>4800.17</v>
      </c>
      <c r="H183" s="136">
        <f t="shared" si="21"/>
        <v>4800.17</v>
      </c>
    </row>
    <row r="184" spans="1:8" ht="46">
      <c r="A184" s="20" t="s">
        <v>320</v>
      </c>
      <c r="B184" s="20">
        <v>10</v>
      </c>
      <c r="C184" s="10" t="s">
        <v>399</v>
      </c>
      <c r="D184" s="20"/>
      <c r="E184" s="27" t="s">
        <v>689</v>
      </c>
      <c r="F184" s="143">
        <f>F185</f>
        <v>4800.17</v>
      </c>
      <c r="G184" s="143">
        <f t="shared" si="21"/>
        <v>4800.17</v>
      </c>
      <c r="H184" s="143">
        <f t="shared" si="21"/>
        <v>4800.17</v>
      </c>
    </row>
    <row r="185" spans="1:8" ht="69">
      <c r="A185" s="20" t="s">
        <v>320</v>
      </c>
      <c r="B185" s="20">
        <v>10</v>
      </c>
      <c r="C185" s="10" t="s">
        <v>236</v>
      </c>
      <c r="D185" s="20"/>
      <c r="E185" s="27" t="s">
        <v>326</v>
      </c>
      <c r="F185" s="143">
        <f>F186+F194</f>
        <v>4800.17</v>
      </c>
      <c r="G185" s="143">
        <f>G186+G194</f>
        <v>4800.17</v>
      </c>
      <c r="H185" s="143">
        <f>H186+H194</f>
        <v>4800.17</v>
      </c>
    </row>
    <row r="186" spans="1:8" ht="80.5">
      <c r="A186" s="20" t="s">
        <v>320</v>
      </c>
      <c r="B186" s="20">
        <v>10</v>
      </c>
      <c r="C186" s="10" t="s">
        <v>237</v>
      </c>
      <c r="D186" s="20"/>
      <c r="E186" s="27" t="s">
        <v>754</v>
      </c>
      <c r="F186" s="143">
        <f>F187+F190</f>
        <v>4500.17</v>
      </c>
      <c r="G186" s="143">
        <f>G187+G190</f>
        <v>4500.17</v>
      </c>
      <c r="H186" s="143">
        <f>H187+H190</f>
        <v>4500.17</v>
      </c>
    </row>
    <row r="187" spans="1:8" ht="34.5">
      <c r="A187" s="20" t="s">
        <v>320</v>
      </c>
      <c r="B187" s="20">
        <v>10</v>
      </c>
      <c r="C187" s="10" t="s">
        <v>442</v>
      </c>
      <c r="D187" s="20"/>
      <c r="E187" s="27" t="s">
        <v>691</v>
      </c>
      <c r="F187" s="143">
        <f t="shared" ref="F187:H188" si="22">F188</f>
        <v>327</v>
      </c>
      <c r="G187" s="143">
        <f t="shared" si="22"/>
        <v>327</v>
      </c>
      <c r="H187" s="143">
        <f t="shared" si="22"/>
        <v>327</v>
      </c>
    </row>
    <row r="188" spans="1:8" ht="34.5">
      <c r="A188" s="20" t="s">
        <v>320</v>
      </c>
      <c r="B188" s="20">
        <v>10</v>
      </c>
      <c r="C188" s="10" t="s">
        <v>442</v>
      </c>
      <c r="D188" s="29" t="s">
        <v>256</v>
      </c>
      <c r="E188" s="151" t="s">
        <v>683</v>
      </c>
      <c r="F188" s="143">
        <f t="shared" si="22"/>
        <v>327</v>
      </c>
      <c r="G188" s="143">
        <f t="shared" si="22"/>
        <v>327</v>
      </c>
      <c r="H188" s="143">
        <f t="shared" si="22"/>
        <v>327</v>
      </c>
    </row>
    <row r="189" spans="1:8" ht="23">
      <c r="A189" s="20" t="s">
        <v>320</v>
      </c>
      <c r="B189" s="20">
        <v>10</v>
      </c>
      <c r="C189" s="10" t="s">
        <v>442</v>
      </c>
      <c r="D189" s="20" t="s">
        <v>258</v>
      </c>
      <c r="E189" s="27" t="s">
        <v>658</v>
      </c>
      <c r="F189" s="143">
        <v>327</v>
      </c>
      <c r="G189" s="143">
        <v>327</v>
      </c>
      <c r="H189" s="143">
        <v>327</v>
      </c>
    </row>
    <row r="190" spans="1:8" ht="34.5">
      <c r="A190" s="20" t="s">
        <v>320</v>
      </c>
      <c r="B190" s="20">
        <v>10</v>
      </c>
      <c r="C190" s="10" t="s">
        <v>443</v>
      </c>
      <c r="D190" s="20"/>
      <c r="E190" s="27" t="s">
        <v>692</v>
      </c>
      <c r="F190" s="143">
        <f>F191</f>
        <v>4173.17</v>
      </c>
      <c r="G190" s="143">
        <f>G191</f>
        <v>4173.17</v>
      </c>
      <c r="H190" s="143">
        <f>H191</f>
        <v>4173.17</v>
      </c>
    </row>
    <row r="191" spans="1:8" ht="80.5">
      <c r="A191" s="20" t="s">
        <v>320</v>
      </c>
      <c r="B191" s="20">
        <v>10</v>
      </c>
      <c r="C191" s="10" t="s">
        <v>443</v>
      </c>
      <c r="D191" s="29" t="s">
        <v>558</v>
      </c>
      <c r="E191" s="151" t="s">
        <v>559</v>
      </c>
      <c r="F191" s="143">
        <f>F192+F193</f>
        <v>4173.17</v>
      </c>
      <c r="G191" s="143">
        <f>G192+G193</f>
        <v>4173.17</v>
      </c>
      <c r="H191" s="143">
        <f>H192+H193</f>
        <v>4173.17</v>
      </c>
    </row>
    <row r="192" spans="1:8">
      <c r="A192" s="20" t="s">
        <v>320</v>
      </c>
      <c r="B192" s="20">
        <v>10</v>
      </c>
      <c r="C192" s="10" t="s">
        <v>443</v>
      </c>
      <c r="D192" s="30" t="s">
        <v>565</v>
      </c>
      <c r="E192" s="155" t="s">
        <v>664</v>
      </c>
      <c r="F192" s="143">
        <v>3205.2</v>
      </c>
      <c r="G192" s="143">
        <v>3205.2</v>
      </c>
      <c r="H192" s="143">
        <v>3205.2</v>
      </c>
    </row>
    <row r="193" spans="1:8" ht="57.5">
      <c r="A193" s="20" t="s">
        <v>320</v>
      </c>
      <c r="B193" s="20">
        <v>10</v>
      </c>
      <c r="C193" s="10" t="s">
        <v>443</v>
      </c>
      <c r="D193" s="30">
        <v>119</v>
      </c>
      <c r="E193" s="155" t="s">
        <v>678</v>
      </c>
      <c r="F193" s="143">
        <v>967.97</v>
      </c>
      <c r="G193" s="143">
        <v>967.97</v>
      </c>
      <c r="H193" s="143">
        <v>967.97</v>
      </c>
    </row>
    <row r="194" spans="1:8" ht="46">
      <c r="A194" s="20" t="s">
        <v>320</v>
      </c>
      <c r="B194" s="20">
        <v>10</v>
      </c>
      <c r="C194" s="10" t="s">
        <v>533</v>
      </c>
      <c r="D194" s="30"/>
      <c r="E194" s="155" t="s">
        <v>688</v>
      </c>
      <c r="F194" s="143">
        <f>F195</f>
        <v>300</v>
      </c>
      <c r="G194" s="143">
        <f>G195</f>
        <v>300</v>
      </c>
      <c r="H194" s="143">
        <f>H195</f>
        <v>300</v>
      </c>
    </row>
    <row r="195" spans="1:8" ht="80.5">
      <c r="A195" s="20" t="s">
        <v>320</v>
      </c>
      <c r="B195" s="20">
        <v>10</v>
      </c>
      <c r="C195" s="10" t="s">
        <v>444</v>
      </c>
      <c r="D195" s="20"/>
      <c r="E195" s="155" t="s">
        <v>749</v>
      </c>
      <c r="F195" s="143">
        <f t="shared" ref="F195:H196" si="23">F196</f>
        <v>300</v>
      </c>
      <c r="G195" s="143">
        <f t="shared" si="23"/>
        <v>300</v>
      </c>
      <c r="H195" s="143">
        <f t="shared" si="23"/>
        <v>300</v>
      </c>
    </row>
    <row r="196" spans="1:8" ht="34.5">
      <c r="A196" s="20" t="s">
        <v>320</v>
      </c>
      <c r="B196" s="20">
        <v>10</v>
      </c>
      <c r="C196" s="10" t="s">
        <v>444</v>
      </c>
      <c r="D196" s="29" t="s">
        <v>256</v>
      </c>
      <c r="E196" s="151" t="s">
        <v>683</v>
      </c>
      <c r="F196" s="143">
        <f t="shared" si="23"/>
        <v>300</v>
      </c>
      <c r="G196" s="143">
        <f t="shared" si="23"/>
        <v>300</v>
      </c>
      <c r="H196" s="143">
        <f t="shared" si="23"/>
        <v>300</v>
      </c>
    </row>
    <row r="197" spans="1:8" ht="23">
      <c r="A197" s="20" t="s">
        <v>320</v>
      </c>
      <c r="B197" s="20">
        <v>10</v>
      </c>
      <c r="C197" s="10" t="s">
        <v>444</v>
      </c>
      <c r="D197" s="20" t="s">
        <v>258</v>
      </c>
      <c r="E197" s="27" t="s">
        <v>658</v>
      </c>
      <c r="F197" s="143">
        <v>300</v>
      </c>
      <c r="G197" s="143">
        <v>300</v>
      </c>
      <c r="H197" s="143">
        <v>300</v>
      </c>
    </row>
    <row r="198" spans="1:8">
      <c r="A198" s="23" t="s">
        <v>247</v>
      </c>
      <c r="B198" s="23" t="s">
        <v>248</v>
      </c>
      <c r="C198" s="24"/>
      <c r="D198" s="20"/>
      <c r="E198" s="175" t="s">
        <v>253</v>
      </c>
      <c r="F198" s="194">
        <f>F206+F216+F261+F199</f>
        <v>203514.52999999997</v>
      </c>
      <c r="G198" s="194">
        <f t="shared" ref="G198:H198" si="24">G206+G216+G261+G199</f>
        <v>183054.39499999999</v>
      </c>
      <c r="H198" s="194">
        <f t="shared" si="24"/>
        <v>245450.68400000004</v>
      </c>
    </row>
    <row r="199" spans="1:8" s="229" customFormat="1" ht="23">
      <c r="A199" s="23" t="s">
        <v>247</v>
      </c>
      <c r="B199" s="24" t="s">
        <v>26</v>
      </c>
      <c r="C199" s="24"/>
      <c r="D199" s="20"/>
      <c r="E199" s="175" t="s">
        <v>859</v>
      </c>
      <c r="F199" s="148">
        <f>F200</f>
        <v>0</v>
      </c>
      <c r="G199" s="148">
        <f t="shared" ref="G199:H199" si="25">G200</f>
        <v>1500</v>
      </c>
      <c r="H199" s="148">
        <f t="shared" si="25"/>
        <v>2000</v>
      </c>
    </row>
    <row r="200" spans="1:8" s="229" customFormat="1" ht="46">
      <c r="A200" s="20" t="s">
        <v>247</v>
      </c>
      <c r="B200" s="10" t="s">
        <v>26</v>
      </c>
      <c r="C200" s="33" t="s">
        <v>271</v>
      </c>
      <c r="D200" s="20"/>
      <c r="E200" s="27" t="s">
        <v>750</v>
      </c>
      <c r="F200" s="124">
        <f t="shared" ref="F200:H204" si="26">F201</f>
        <v>0</v>
      </c>
      <c r="G200" s="124">
        <f t="shared" si="26"/>
        <v>1500</v>
      </c>
      <c r="H200" s="124">
        <f t="shared" si="26"/>
        <v>2000</v>
      </c>
    </row>
    <row r="201" spans="1:8" s="229" customFormat="1" ht="46">
      <c r="A201" s="20" t="s">
        <v>247</v>
      </c>
      <c r="B201" s="10" t="s">
        <v>26</v>
      </c>
      <c r="C201" s="31" t="s">
        <v>878</v>
      </c>
      <c r="D201" s="20"/>
      <c r="E201" s="27" t="s">
        <v>856</v>
      </c>
      <c r="F201" s="124">
        <f>F202</f>
        <v>0</v>
      </c>
      <c r="G201" s="124">
        <f t="shared" si="26"/>
        <v>1500</v>
      </c>
      <c r="H201" s="124">
        <f t="shared" si="26"/>
        <v>2000</v>
      </c>
    </row>
    <row r="202" spans="1:8" s="229" customFormat="1" ht="34.5">
      <c r="A202" s="20" t="s">
        <v>247</v>
      </c>
      <c r="B202" s="10" t="s">
        <v>26</v>
      </c>
      <c r="C202" s="31" t="s">
        <v>879</v>
      </c>
      <c r="D202" s="20"/>
      <c r="E202" s="27" t="s">
        <v>857</v>
      </c>
      <c r="F202" s="126">
        <f>F203</f>
        <v>0</v>
      </c>
      <c r="G202" s="126">
        <f t="shared" si="26"/>
        <v>1500</v>
      </c>
      <c r="H202" s="126">
        <f t="shared" si="26"/>
        <v>2000</v>
      </c>
    </row>
    <row r="203" spans="1:8" s="229" customFormat="1" ht="46">
      <c r="A203" s="20" t="s">
        <v>247</v>
      </c>
      <c r="B203" s="10" t="s">
        <v>26</v>
      </c>
      <c r="C203" s="31" t="s">
        <v>860</v>
      </c>
      <c r="D203" s="20"/>
      <c r="E203" s="27" t="s">
        <v>858</v>
      </c>
      <c r="F203" s="126">
        <f>F204</f>
        <v>0</v>
      </c>
      <c r="G203" s="126">
        <f t="shared" si="26"/>
        <v>1500</v>
      </c>
      <c r="H203" s="126">
        <f t="shared" si="26"/>
        <v>2000</v>
      </c>
    </row>
    <row r="204" spans="1:8" s="229" customFormat="1" ht="34.5">
      <c r="A204" s="20" t="s">
        <v>247</v>
      </c>
      <c r="B204" s="10" t="s">
        <v>26</v>
      </c>
      <c r="C204" s="31" t="s">
        <v>860</v>
      </c>
      <c r="D204" s="29" t="s">
        <v>256</v>
      </c>
      <c r="E204" s="151" t="s">
        <v>683</v>
      </c>
      <c r="F204" s="141">
        <f>F205</f>
        <v>0</v>
      </c>
      <c r="G204" s="141">
        <f t="shared" si="26"/>
        <v>1500</v>
      </c>
      <c r="H204" s="141">
        <f t="shared" si="26"/>
        <v>2000</v>
      </c>
    </row>
    <row r="205" spans="1:8" s="229" customFormat="1" ht="23">
      <c r="A205" s="20" t="s">
        <v>247</v>
      </c>
      <c r="B205" s="10" t="s">
        <v>26</v>
      </c>
      <c r="C205" s="31" t="s">
        <v>860</v>
      </c>
      <c r="D205" s="20" t="s">
        <v>258</v>
      </c>
      <c r="E205" s="27" t="s">
        <v>658</v>
      </c>
      <c r="F205" s="141">
        <v>0</v>
      </c>
      <c r="G205" s="141">
        <v>1500</v>
      </c>
      <c r="H205" s="141">
        <v>2000</v>
      </c>
    </row>
    <row r="206" spans="1:8">
      <c r="A206" s="99" t="s">
        <v>247</v>
      </c>
      <c r="B206" s="99" t="s">
        <v>260</v>
      </c>
      <c r="C206" s="98"/>
      <c r="D206" s="99"/>
      <c r="E206" s="118" t="s">
        <v>261</v>
      </c>
      <c r="F206" s="147">
        <f>F207</f>
        <v>4469.3589999999995</v>
      </c>
      <c r="G206" s="147">
        <f>G207</f>
        <v>1234.134</v>
      </c>
      <c r="H206" s="136">
        <f>H207</f>
        <v>1287.2</v>
      </c>
    </row>
    <row r="207" spans="1:8" ht="46">
      <c r="A207" s="20" t="s">
        <v>247</v>
      </c>
      <c r="B207" s="20" t="s">
        <v>260</v>
      </c>
      <c r="C207" s="10" t="s">
        <v>39</v>
      </c>
      <c r="D207" s="20"/>
      <c r="E207" s="27" t="s">
        <v>755</v>
      </c>
      <c r="F207" s="143">
        <f t="shared" ref="F207:H208" si="27">F208</f>
        <v>4469.3589999999995</v>
      </c>
      <c r="G207" s="143">
        <f t="shared" si="27"/>
        <v>1234.134</v>
      </c>
      <c r="H207" s="124">
        <f t="shared" si="27"/>
        <v>1287.2</v>
      </c>
    </row>
    <row r="208" spans="1:8" ht="46">
      <c r="A208" s="20" t="s">
        <v>247</v>
      </c>
      <c r="B208" s="20" t="s">
        <v>260</v>
      </c>
      <c r="C208" s="10" t="s">
        <v>40</v>
      </c>
      <c r="D208" s="20"/>
      <c r="E208" s="27" t="s">
        <v>531</v>
      </c>
      <c r="F208" s="143">
        <f>F209</f>
        <v>4469.3589999999995</v>
      </c>
      <c r="G208" s="143">
        <f t="shared" si="27"/>
        <v>1234.134</v>
      </c>
      <c r="H208" s="124">
        <f t="shared" si="27"/>
        <v>1287.2</v>
      </c>
    </row>
    <row r="209" spans="1:8" ht="46">
      <c r="A209" s="20" t="s">
        <v>247</v>
      </c>
      <c r="B209" s="20" t="s">
        <v>260</v>
      </c>
      <c r="C209" s="10" t="s">
        <v>42</v>
      </c>
      <c r="D209" s="20"/>
      <c r="E209" s="27" t="s">
        <v>723</v>
      </c>
      <c r="F209" s="143">
        <f>F213+F210</f>
        <v>4469.3589999999995</v>
      </c>
      <c r="G209" s="143">
        <f>G213+G210</f>
        <v>1234.134</v>
      </c>
      <c r="H209" s="124">
        <f>H213+H210</f>
        <v>1287.2</v>
      </c>
    </row>
    <row r="210" spans="1:8" ht="46">
      <c r="A210" s="20" t="s">
        <v>247</v>
      </c>
      <c r="B210" s="20" t="s">
        <v>260</v>
      </c>
      <c r="C210" s="10" t="s">
        <v>608</v>
      </c>
      <c r="D210" s="20"/>
      <c r="E210" s="27" t="s">
        <v>724</v>
      </c>
      <c r="F210" s="143">
        <f t="shared" ref="F210:H211" si="28">F211</f>
        <v>887.4</v>
      </c>
      <c r="G210" s="143">
        <f t="shared" si="28"/>
        <v>925.6</v>
      </c>
      <c r="H210" s="124">
        <f t="shared" si="28"/>
        <v>965.4</v>
      </c>
    </row>
    <row r="211" spans="1:8" ht="34.5">
      <c r="A211" s="20" t="s">
        <v>247</v>
      </c>
      <c r="B211" s="20" t="s">
        <v>260</v>
      </c>
      <c r="C211" s="10" t="s">
        <v>608</v>
      </c>
      <c r="D211" s="29" t="s">
        <v>256</v>
      </c>
      <c r="E211" s="151" t="s">
        <v>683</v>
      </c>
      <c r="F211" s="143">
        <f t="shared" si="28"/>
        <v>887.4</v>
      </c>
      <c r="G211" s="143">
        <f t="shared" si="28"/>
        <v>925.6</v>
      </c>
      <c r="H211" s="124">
        <f t="shared" si="28"/>
        <v>965.4</v>
      </c>
    </row>
    <row r="212" spans="1:8" ht="23">
      <c r="A212" s="20" t="s">
        <v>247</v>
      </c>
      <c r="B212" s="20" t="s">
        <v>260</v>
      </c>
      <c r="C212" s="10" t="s">
        <v>608</v>
      </c>
      <c r="D212" s="20" t="s">
        <v>258</v>
      </c>
      <c r="E212" s="27" t="s">
        <v>674</v>
      </c>
      <c r="F212" s="143">
        <v>887.4</v>
      </c>
      <c r="G212" s="143">
        <v>925.6</v>
      </c>
      <c r="H212" s="124">
        <v>965.4</v>
      </c>
    </row>
    <row r="213" spans="1:8" ht="46">
      <c r="A213" s="20" t="s">
        <v>247</v>
      </c>
      <c r="B213" s="20" t="s">
        <v>260</v>
      </c>
      <c r="C213" s="10" t="s">
        <v>449</v>
      </c>
      <c r="D213" s="20"/>
      <c r="E213" s="27" t="s">
        <v>267</v>
      </c>
      <c r="F213" s="143">
        <f t="shared" ref="F213:H214" si="29">F214</f>
        <v>3581.9589999999998</v>
      </c>
      <c r="G213" s="124">
        <f t="shared" si="29"/>
        <v>308.53399999999999</v>
      </c>
      <c r="H213" s="124">
        <f t="shared" si="29"/>
        <v>321.8</v>
      </c>
    </row>
    <row r="214" spans="1:8" ht="34.5">
      <c r="A214" s="20" t="s">
        <v>247</v>
      </c>
      <c r="B214" s="20" t="s">
        <v>260</v>
      </c>
      <c r="C214" s="10" t="s">
        <v>449</v>
      </c>
      <c r="D214" s="29" t="s">
        <v>256</v>
      </c>
      <c r="E214" s="151" t="s">
        <v>683</v>
      </c>
      <c r="F214" s="143">
        <f t="shared" si="29"/>
        <v>3581.9589999999998</v>
      </c>
      <c r="G214" s="124">
        <f t="shared" si="29"/>
        <v>308.53399999999999</v>
      </c>
      <c r="H214" s="124">
        <f t="shared" si="29"/>
        <v>321.8</v>
      </c>
    </row>
    <row r="215" spans="1:8" ht="23">
      <c r="A215" s="20" t="s">
        <v>247</v>
      </c>
      <c r="B215" s="20" t="s">
        <v>260</v>
      </c>
      <c r="C215" s="10" t="s">
        <v>449</v>
      </c>
      <c r="D215" s="20" t="s">
        <v>258</v>
      </c>
      <c r="E215" s="27" t="s">
        <v>658</v>
      </c>
      <c r="F215" s="143">
        <v>3581.9589999999998</v>
      </c>
      <c r="G215" s="124">
        <v>308.53399999999999</v>
      </c>
      <c r="H215" s="124">
        <v>321.8</v>
      </c>
    </row>
    <row r="216" spans="1:8" ht="23">
      <c r="A216" s="99" t="s">
        <v>247</v>
      </c>
      <c r="B216" s="99" t="s">
        <v>264</v>
      </c>
      <c r="C216" s="98"/>
      <c r="D216" s="99"/>
      <c r="E216" s="118" t="s">
        <v>34</v>
      </c>
      <c r="F216" s="147">
        <f t="shared" ref="F216:H217" si="30">F217</f>
        <v>193546.00699999998</v>
      </c>
      <c r="G216" s="147">
        <f t="shared" si="30"/>
        <v>175548.45699999999</v>
      </c>
      <c r="H216" s="136">
        <f t="shared" si="30"/>
        <v>179264.38000000003</v>
      </c>
    </row>
    <row r="217" spans="1:8" ht="46">
      <c r="A217" s="20" t="s">
        <v>247</v>
      </c>
      <c r="B217" s="20" t="s">
        <v>264</v>
      </c>
      <c r="C217" s="10" t="s">
        <v>39</v>
      </c>
      <c r="D217" s="20"/>
      <c r="E217" s="27" t="s">
        <v>755</v>
      </c>
      <c r="F217" s="143">
        <f t="shared" si="30"/>
        <v>193546.00699999998</v>
      </c>
      <c r="G217" s="143">
        <f t="shared" si="30"/>
        <v>175548.45699999999</v>
      </c>
      <c r="H217" s="124">
        <f t="shared" si="30"/>
        <v>179264.38000000003</v>
      </c>
    </row>
    <row r="218" spans="1:8" ht="46">
      <c r="A218" s="20" t="s">
        <v>247</v>
      </c>
      <c r="B218" s="20" t="s">
        <v>264</v>
      </c>
      <c r="C218" s="10" t="s">
        <v>385</v>
      </c>
      <c r="D218" s="20"/>
      <c r="E218" s="27" t="s">
        <v>725</v>
      </c>
      <c r="F218" s="143">
        <f>F219+F226+F233</f>
        <v>193546.00699999998</v>
      </c>
      <c r="G218" s="143">
        <f>G219+G226+G233</f>
        <v>175548.45699999999</v>
      </c>
      <c r="H218" s="124">
        <f>H219+H226+H233</f>
        <v>179264.38000000003</v>
      </c>
    </row>
    <row r="219" spans="1:8" ht="46">
      <c r="A219" s="20" t="s">
        <v>247</v>
      </c>
      <c r="B219" s="20" t="s">
        <v>264</v>
      </c>
      <c r="C219" s="10" t="s">
        <v>383</v>
      </c>
      <c r="D219" s="20"/>
      <c r="E219" s="27" t="s">
        <v>727</v>
      </c>
      <c r="F219" s="143">
        <f>F220+F223</f>
        <v>13499.567999999999</v>
      </c>
      <c r="G219" s="143">
        <f>G220+G223</f>
        <v>13940.567999999999</v>
      </c>
      <c r="H219" s="124">
        <f>H220+H223</f>
        <v>14399.268</v>
      </c>
    </row>
    <row r="220" spans="1:8" ht="80.5">
      <c r="A220" s="20" t="s">
        <v>247</v>
      </c>
      <c r="B220" s="20" t="s">
        <v>264</v>
      </c>
      <c r="C220" s="31" t="s">
        <v>384</v>
      </c>
      <c r="D220" s="156"/>
      <c r="E220" s="157" t="s">
        <v>198</v>
      </c>
      <c r="F220" s="143">
        <f t="shared" ref="F220:H221" si="31">F221</f>
        <v>11026</v>
      </c>
      <c r="G220" s="143">
        <f t="shared" si="31"/>
        <v>11467</v>
      </c>
      <c r="H220" s="124">
        <f t="shared" si="31"/>
        <v>11925.7</v>
      </c>
    </row>
    <row r="221" spans="1:8" ht="34.5">
      <c r="A221" s="20" t="s">
        <v>247</v>
      </c>
      <c r="B221" s="20" t="s">
        <v>264</v>
      </c>
      <c r="C221" s="31" t="s">
        <v>384</v>
      </c>
      <c r="D221" s="29" t="s">
        <v>256</v>
      </c>
      <c r="E221" s="151" t="s">
        <v>683</v>
      </c>
      <c r="F221" s="143">
        <f>F222</f>
        <v>11026</v>
      </c>
      <c r="G221" s="143">
        <f t="shared" si="31"/>
        <v>11467</v>
      </c>
      <c r="H221" s="124">
        <f t="shared" si="31"/>
        <v>11925.7</v>
      </c>
    </row>
    <row r="222" spans="1:8" ht="23">
      <c r="A222" s="20" t="s">
        <v>247</v>
      </c>
      <c r="B222" s="20" t="s">
        <v>264</v>
      </c>
      <c r="C222" s="31" t="s">
        <v>384</v>
      </c>
      <c r="D222" s="20" t="s">
        <v>258</v>
      </c>
      <c r="E222" s="27" t="s">
        <v>658</v>
      </c>
      <c r="F222" s="143">
        <v>11026</v>
      </c>
      <c r="G222" s="143">
        <v>11467</v>
      </c>
      <c r="H222" s="124">
        <v>11925.7</v>
      </c>
    </row>
    <row r="223" spans="1:8" ht="69">
      <c r="A223" s="20" t="s">
        <v>247</v>
      </c>
      <c r="B223" s="20" t="s">
        <v>264</v>
      </c>
      <c r="C223" s="31" t="s">
        <v>728</v>
      </c>
      <c r="D223" s="20"/>
      <c r="E223" s="27" t="s">
        <v>726</v>
      </c>
      <c r="F223" s="143">
        <f t="shared" ref="F223:H224" si="32">F224</f>
        <v>2473.5680000000002</v>
      </c>
      <c r="G223" s="143">
        <f t="shared" si="32"/>
        <v>2473.5680000000002</v>
      </c>
      <c r="H223" s="143">
        <f t="shared" si="32"/>
        <v>2473.5680000000002</v>
      </c>
    </row>
    <row r="224" spans="1:8" ht="34.5">
      <c r="A224" s="20" t="s">
        <v>247</v>
      </c>
      <c r="B224" s="20" t="s">
        <v>264</v>
      </c>
      <c r="C224" s="31" t="s">
        <v>728</v>
      </c>
      <c r="D224" s="29" t="s">
        <v>256</v>
      </c>
      <c r="E224" s="151" t="s">
        <v>683</v>
      </c>
      <c r="F224" s="143">
        <f t="shared" si="32"/>
        <v>2473.5680000000002</v>
      </c>
      <c r="G224" s="143">
        <f t="shared" si="32"/>
        <v>2473.5680000000002</v>
      </c>
      <c r="H224" s="143">
        <f t="shared" si="32"/>
        <v>2473.5680000000002</v>
      </c>
    </row>
    <row r="225" spans="1:8" ht="23">
      <c r="A225" s="20" t="s">
        <v>247</v>
      </c>
      <c r="B225" s="20" t="s">
        <v>264</v>
      </c>
      <c r="C225" s="31" t="s">
        <v>728</v>
      </c>
      <c r="D225" s="20" t="s">
        <v>258</v>
      </c>
      <c r="E225" s="27" t="s">
        <v>658</v>
      </c>
      <c r="F225" s="143">
        <v>2473.5680000000002</v>
      </c>
      <c r="G225" s="143">
        <v>2473.5680000000002</v>
      </c>
      <c r="H225" s="143">
        <v>2473.5680000000002</v>
      </c>
    </row>
    <row r="226" spans="1:8" ht="57.5">
      <c r="A226" s="20" t="s">
        <v>247</v>
      </c>
      <c r="B226" s="20" t="s">
        <v>264</v>
      </c>
      <c r="C226" s="31" t="s">
        <v>89</v>
      </c>
      <c r="D226" s="20"/>
      <c r="E226" s="27" t="s">
        <v>733</v>
      </c>
      <c r="F226" s="143">
        <f>F227+F230</f>
        <v>6344.223</v>
      </c>
      <c r="G226" s="143">
        <f>G227+G230</f>
        <v>6598</v>
      </c>
      <c r="H226" s="124">
        <f>H227+H230</f>
        <v>6862</v>
      </c>
    </row>
    <row r="227" spans="1:8" ht="92">
      <c r="A227" s="20" t="s">
        <v>247</v>
      </c>
      <c r="B227" s="20" t="s">
        <v>264</v>
      </c>
      <c r="C227" s="107" t="s">
        <v>777</v>
      </c>
      <c r="D227" s="20"/>
      <c r="E227" s="27" t="s">
        <v>729</v>
      </c>
      <c r="F227" s="143">
        <f t="shared" ref="F227:H228" si="33">F228</f>
        <v>5709.8</v>
      </c>
      <c r="G227" s="143">
        <f t="shared" si="33"/>
        <v>5938.2</v>
      </c>
      <c r="H227" s="124">
        <f t="shared" si="33"/>
        <v>6175.8</v>
      </c>
    </row>
    <row r="228" spans="1:8" ht="34.5">
      <c r="A228" s="20" t="s">
        <v>247</v>
      </c>
      <c r="B228" s="20" t="s">
        <v>264</v>
      </c>
      <c r="C228" s="107" t="s">
        <v>777</v>
      </c>
      <c r="D228" s="29" t="s">
        <v>256</v>
      </c>
      <c r="E228" s="151" t="s">
        <v>683</v>
      </c>
      <c r="F228" s="143">
        <f t="shared" si="33"/>
        <v>5709.8</v>
      </c>
      <c r="G228" s="143">
        <f t="shared" si="33"/>
        <v>5938.2</v>
      </c>
      <c r="H228" s="143">
        <f t="shared" si="33"/>
        <v>6175.8</v>
      </c>
    </row>
    <row r="229" spans="1:8" ht="23">
      <c r="A229" s="20" t="s">
        <v>247</v>
      </c>
      <c r="B229" s="20" t="s">
        <v>264</v>
      </c>
      <c r="C229" s="107" t="s">
        <v>777</v>
      </c>
      <c r="D229" s="20" t="s">
        <v>258</v>
      </c>
      <c r="E229" s="27" t="s">
        <v>658</v>
      </c>
      <c r="F229" s="143">
        <v>5709.8</v>
      </c>
      <c r="G229" s="143">
        <v>5938.2</v>
      </c>
      <c r="H229" s="124">
        <v>6175.8</v>
      </c>
    </row>
    <row r="230" spans="1:8" s="202" customFormat="1" ht="92">
      <c r="A230" s="20" t="s">
        <v>247</v>
      </c>
      <c r="B230" s="20" t="s">
        <v>264</v>
      </c>
      <c r="C230" s="31" t="s">
        <v>778</v>
      </c>
      <c r="D230" s="20"/>
      <c r="E230" s="27" t="s">
        <v>730</v>
      </c>
      <c r="F230" s="143">
        <f>F231</f>
        <v>634.423</v>
      </c>
      <c r="G230" s="143">
        <f t="shared" ref="F230:H231" si="34">G231</f>
        <v>659.8</v>
      </c>
      <c r="H230" s="124">
        <f t="shared" si="34"/>
        <v>686.2</v>
      </c>
    </row>
    <row r="231" spans="1:8" s="202" customFormat="1" ht="34.5">
      <c r="A231" s="20" t="s">
        <v>247</v>
      </c>
      <c r="B231" s="20" t="s">
        <v>264</v>
      </c>
      <c r="C231" s="31" t="s">
        <v>778</v>
      </c>
      <c r="D231" s="29" t="s">
        <v>256</v>
      </c>
      <c r="E231" s="151" t="s">
        <v>683</v>
      </c>
      <c r="F231" s="143">
        <f t="shared" si="34"/>
        <v>634.423</v>
      </c>
      <c r="G231" s="143">
        <f t="shared" si="34"/>
        <v>659.8</v>
      </c>
      <c r="H231" s="124">
        <f t="shared" si="34"/>
        <v>686.2</v>
      </c>
    </row>
    <row r="232" spans="1:8" s="202" customFormat="1" ht="23">
      <c r="A232" s="20" t="s">
        <v>247</v>
      </c>
      <c r="B232" s="20" t="s">
        <v>264</v>
      </c>
      <c r="C232" s="31" t="s">
        <v>778</v>
      </c>
      <c r="D232" s="20" t="s">
        <v>258</v>
      </c>
      <c r="E232" s="27" t="s">
        <v>658</v>
      </c>
      <c r="F232" s="143">
        <v>634.423</v>
      </c>
      <c r="G232" s="143">
        <v>659.8</v>
      </c>
      <c r="H232" s="124">
        <v>686.2</v>
      </c>
    </row>
    <row r="233" spans="1:8" s="202" customFormat="1" ht="46">
      <c r="A233" s="20" t="s">
        <v>247</v>
      </c>
      <c r="B233" s="20" t="s">
        <v>264</v>
      </c>
      <c r="C233" s="107" t="s">
        <v>675</v>
      </c>
      <c r="D233" s="20"/>
      <c r="E233" s="27" t="s">
        <v>734</v>
      </c>
      <c r="F233" s="143">
        <f>F234+F237+F240+F243+F255+F258+F246+F249+F252</f>
        <v>173702.21599999999</v>
      </c>
      <c r="G233" s="143">
        <f t="shared" ref="G233:H233" si="35">G234+G237+G240+G243+G255+G258+G246+G249+G252</f>
        <v>155009.889</v>
      </c>
      <c r="H233" s="143">
        <f t="shared" si="35"/>
        <v>158003.11200000002</v>
      </c>
    </row>
    <row r="234" spans="1:8" s="202" customFormat="1" ht="69">
      <c r="A234" s="20" t="s">
        <v>247</v>
      </c>
      <c r="B234" s="20" t="s">
        <v>264</v>
      </c>
      <c r="C234" s="107" t="s">
        <v>735</v>
      </c>
      <c r="D234" s="20"/>
      <c r="E234" s="27" t="s">
        <v>731</v>
      </c>
      <c r="F234" s="143">
        <f t="shared" ref="F234:H235" si="36">F235</f>
        <v>22912.799999999999</v>
      </c>
      <c r="G234" s="143">
        <f t="shared" si="36"/>
        <v>23829.3</v>
      </c>
      <c r="H234" s="124">
        <f t="shared" si="36"/>
        <v>24782.5</v>
      </c>
    </row>
    <row r="235" spans="1:8" s="202" customFormat="1" ht="34.5">
      <c r="A235" s="20" t="s">
        <v>247</v>
      </c>
      <c r="B235" s="20" t="s">
        <v>264</v>
      </c>
      <c r="C235" s="107" t="s">
        <v>735</v>
      </c>
      <c r="D235" s="29" t="s">
        <v>256</v>
      </c>
      <c r="E235" s="151" t="s">
        <v>683</v>
      </c>
      <c r="F235" s="124">
        <f t="shared" si="36"/>
        <v>22912.799999999999</v>
      </c>
      <c r="G235" s="124">
        <f t="shared" si="36"/>
        <v>23829.3</v>
      </c>
      <c r="H235" s="124">
        <f t="shared" si="36"/>
        <v>24782.5</v>
      </c>
    </row>
    <row r="236" spans="1:8" s="202" customFormat="1" ht="23">
      <c r="A236" s="20" t="s">
        <v>247</v>
      </c>
      <c r="B236" s="20" t="s">
        <v>264</v>
      </c>
      <c r="C236" s="107" t="s">
        <v>735</v>
      </c>
      <c r="D236" s="20" t="s">
        <v>258</v>
      </c>
      <c r="E236" s="27" t="s">
        <v>658</v>
      </c>
      <c r="F236" s="124">
        <v>22912.799999999999</v>
      </c>
      <c r="G236" s="124">
        <v>23829.3</v>
      </c>
      <c r="H236" s="124">
        <v>24782.5</v>
      </c>
    </row>
    <row r="237" spans="1:8" ht="69">
      <c r="A237" s="20" t="s">
        <v>247</v>
      </c>
      <c r="B237" s="20" t="s">
        <v>264</v>
      </c>
      <c r="C237" s="107" t="s">
        <v>736</v>
      </c>
      <c r="D237" s="20"/>
      <c r="E237" s="27" t="s">
        <v>732</v>
      </c>
      <c r="F237" s="124">
        <f t="shared" ref="F237:H238" si="37">F238</f>
        <v>2545.8670000000002</v>
      </c>
      <c r="G237" s="124">
        <f t="shared" si="37"/>
        <v>2647.7</v>
      </c>
      <c r="H237" s="124">
        <f t="shared" si="37"/>
        <v>2753.6120000000001</v>
      </c>
    </row>
    <row r="238" spans="1:8" ht="34.5">
      <c r="A238" s="20" t="s">
        <v>247</v>
      </c>
      <c r="B238" s="20" t="s">
        <v>264</v>
      </c>
      <c r="C238" s="107" t="s">
        <v>736</v>
      </c>
      <c r="D238" s="29" t="s">
        <v>256</v>
      </c>
      <c r="E238" s="151" t="s">
        <v>683</v>
      </c>
      <c r="F238" s="143">
        <f t="shared" si="37"/>
        <v>2545.8670000000002</v>
      </c>
      <c r="G238" s="124">
        <f t="shared" si="37"/>
        <v>2647.7</v>
      </c>
      <c r="H238" s="124">
        <f t="shared" si="37"/>
        <v>2753.6120000000001</v>
      </c>
    </row>
    <row r="239" spans="1:8" ht="23">
      <c r="A239" s="20" t="s">
        <v>247</v>
      </c>
      <c r="B239" s="20" t="s">
        <v>264</v>
      </c>
      <c r="C239" s="107" t="s">
        <v>736</v>
      </c>
      <c r="D239" s="20" t="s">
        <v>258</v>
      </c>
      <c r="E239" s="27" t="s">
        <v>658</v>
      </c>
      <c r="F239" s="124">
        <v>2545.8670000000002</v>
      </c>
      <c r="G239" s="124">
        <v>2647.7</v>
      </c>
      <c r="H239" s="124">
        <v>2753.6120000000001</v>
      </c>
    </row>
    <row r="240" spans="1:8" ht="46">
      <c r="A240" s="20" t="s">
        <v>247</v>
      </c>
      <c r="B240" s="20" t="s">
        <v>264</v>
      </c>
      <c r="C240" s="107" t="s">
        <v>737</v>
      </c>
      <c r="D240" s="20"/>
      <c r="E240" s="27" t="s">
        <v>739</v>
      </c>
      <c r="F240" s="124">
        <f t="shared" ref="F240:H241" si="38">F241</f>
        <v>111230.39999999999</v>
      </c>
      <c r="G240" s="124">
        <f t="shared" si="38"/>
        <v>115679.6</v>
      </c>
      <c r="H240" s="124">
        <f t="shared" si="38"/>
        <v>117420.3</v>
      </c>
    </row>
    <row r="241" spans="1:8" ht="34.5">
      <c r="A241" s="20" t="s">
        <v>247</v>
      </c>
      <c r="B241" s="20" t="s">
        <v>264</v>
      </c>
      <c r="C241" s="107" t="s">
        <v>737</v>
      </c>
      <c r="D241" s="29" t="s">
        <v>256</v>
      </c>
      <c r="E241" s="151" t="s">
        <v>683</v>
      </c>
      <c r="F241" s="124">
        <f t="shared" si="38"/>
        <v>111230.39999999999</v>
      </c>
      <c r="G241" s="124">
        <f t="shared" si="38"/>
        <v>115679.6</v>
      </c>
      <c r="H241" s="124">
        <f t="shared" si="38"/>
        <v>117420.3</v>
      </c>
    </row>
    <row r="242" spans="1:8" ht="23">
      <c r="A242" s="20" t="s">
        <v>247</v>
      </c>
      <c r="B242" s="20" t="s">
        <v>264</v>
      </c>
      <c r="C242" s="107" t="s">
        <v>737</v>
      </c>
      <c r="D242" s="20" t="s">
        <v>258</v>
      </c>
      <c r="E242" s="27" t="s">
        <v>658</v>
      </c>
      <c r="F242" s="124">
        <v>111230.39999999999</v>
      </c>
      <c r="G242" s="124">
        <v>115679.6</v>
      </c>
      <c r="H242" s="124">
        <v>117420.3</v>
      </c>
    </row>
    <row r="243" spans="1:8" ht="46">
      <c r="A243" s="20" t="s">
        <v>247</v>
      </c>
      <c r="B243" s="20" t="s">
        <v>264</v>
      </c>
      <c r="C243" s="107" t="s">
        <v>738</v>
      </c>
      <c r="D243" s="20"/>
      <c r="E243" s="27" t="s">
        <v>746</v>
      </c>
      <c r="F243" s="124">
        <f t="shared" ref="F243:H244" si="39">F244</f>
        <v>12358.933999999999</v>
      </c>
      <c r="G243" s="124">
        <f t="shared" si="39"/>
        <v>12853.289000000001</v>
      </c>
      <c r="H243" s="124">
        <f t="shared" si="39"/>
        <v>13046.7</v>
      </c>
    </row>
    <row r="244" spans="1:8" ht="34.5">
      <c r="A244" s="20" t="s">
        <v>247</v>
      </c>
      <c r="B244" s="20" t="s">
        <v>264</v>
      </c>
      <c r="C244" s="107" t="s">
        <v>738</v>
      </c>
      <c r="D244" s="29" t="s">
        <v>256</v>
      </c>
      <c r="E244" s="151" t="s">
        <v>683</v>
      </c>
      <c r="F244" s="124">
        <f t="shared" si="39"/>
        <v>12358.933999999999</v>
      </c>
      <c r="G244" s="124">
        <f t="shared" si="39"/>
        <v>12853.289000000001</v>
      </c>
      <c r="H244" s="124">
        <f t="shared" si="39"/>
        <v>13046.7</v>
      </c>
    </row>
    <row r="245" spans="1:8" ht="23">
      <c r="A245" s="20" t="s">
        <v>247</v>
      </c>
      <c r="B245" s="20" t="s">
        <v>264</v>
      </c>
      <c r="C245" s="107" t="s">
        <v>738</v>
      </c>
      <c r="D245" s="20" t="s">
        <v>258</v>
      </c>
      <c r="E245" s="27" t="s">
        <v>658</v>
      </c>
      <c r="F245" s="124">
        <v>12358.933999999999</v>
      </c>
      <c r="G245" s="124">
        <v>12853.289000000001</v>
      </c>
      <c r="H245" s="124">
        <v>13046.7</v>
      </c>
    </row>
    <row r="246" spans="1:8" s="229" customFormat="1" ht="103.5">
      <c r="A246" s="20" t="s">
        <v>247</v>
      </c>
      <c r="B246" s="20" t="s">
        <v>264</v>
      </c>
      <c r="C246" s="107" t="s">
        <v>868</v>
      </c>
      <c r="D246" s="20"/>
      <c r="E246" s="27" t="s">
        <v>869</v>
      </c>
      <c r="F246" s="124">
        <f>F247</f>
        <v>3878.989</v>
      </c>
      <c r="G246" s="124">
        <f t="shared" ref="G246:H247" si="40">G247</f>
        <v>0</v>
      </c>
      <c r="H246" s="124">
        <f t="shared" si="40"/>
        <v>0</v>
      </c>
    </row>
    <row r="247" spans="1:8" s="229" customFormat="1" ht="34.5">
      <c r="A247" s="20" t="s">
        <v>247</v>
      </c>
      <c r="B247" s="20" t="s">
        <v>264</v>
      </c>
      <c r="C247" s="107" t="s">
        <v>868</v>
      </c>
      <c r="D247" s="29" t="s">
        <v>256</v>
      </c>
      <c r="E247" s="151" t="s">
        <v>683</v>
      </c>
      <c r="F247" s="124">
        <f>F248</f>
        <v>3878.989</v>
      </c>
      <c r="G247" s="124">
        <f t="shared" si="40"/>
        <v>0</v>
      </c>
      <c r="H247" s="124">
        <f t="shared" si="40"/>
        <v>0</v>
      </c>
    </row>
    <row r="248" spans="1:8" s="229" customFormat="1" ht="46">
      <c r="A248" s="20" t="s">
        <v>247</v>
      </c>
      <c r="B248" s="20" t="s">
        <v>264</v>
      </c>
      <c r="C248" s="107" t="s">
        <v>868</v>
      </c>
      <c r="D248" s="20">
        <v>243</v>
      </c>
      <c r="E248" s="230" t="s">
        <v>870</v>
      </c>
      <c r="F248" s="124">
        <v>3878.989</v>
      </c>
      <c r="G248" s="124">
        <v>0</v>
      </c>
      <c r="H248" s="124">
        <v>0</v>
      </c>
    </row>
    <row r="249" spans="1:8" s="229" customFormat="1" ht="92">
      <c r="A249" s="20" t="s">
        <v>247</v>
      </c>
      <c r="B249" s="20" t="s">
        <v>264</v>
      </c>
      <c r="C249" s="107" t="s">
        <v>872</v>
      </c>
      <c r="D249" s="20"/>
      <c r="E249" s="27" t="s">
        <v>871</v>
      </c>
      <c r="F249" s="124">
        <f>F250</f>
        <v>830.10199999999998</v>
      </c>
      <c r="G249" s="124">
        <f t="shared" ref="G249:H250" si="41">G250</f>
        <v>0</v>
      </c>
      <c r="H249" s="124">
        <f t="shared" si="41"/>
        <v>0</v>
      </c>
    </row>
    <row r="250" spans="1:8" s="229" customFormat="1" ht="34.5">
      <c r="A250" s="20" t="s">
        <v>247</v>
      </c>
      <c r="B250" s="20" t="s">
        <v>264</v>
      </c>
      <c r="C250" s="107" t="s">
        <v>872</v>
      </c>
      <c r="D250" s="29" t="s">
        <v>256</v>
      </c>
      <c r="E250" s="151" t="s">
        <v>683</v>
      </c>
      <c r="F250" s="124">
        <f>F251</f>
        <v>830.10199999999998</v>
      </c>
      <c r="G250" s="124">
        <f t="shared" si="41"/>
        <v>0</v>
      </c>
      <c r="H250" s="124">
        <f t="shared" si="41"/>
        <v>0</v>
      </c>
    </row>
    <row r="251" spans="1:8" s="229" customFormat="1" ht="23">
      <c r="A251" s="20" t="s">
        <v>247</v>
      </c>
      <c r="B251" s="20" t="s">
        <v>264</v>
      </c>
      <c r="C251" s="107" t="s">
        <v>872</v>
      </c>
      <c r="D251" s="20" t="s">
        <v>258</v>
      </c>
      <c r="E251" s="27" t="s">
        <v>658</v>
      </c>
      <c r="F251" s="124">
        <v>830.10199999999998</v>
      </c>
      <c r="G251" s="124">
        <v>0</v>
      </c>
      <c r="H251" s="124">
        <v>0</v>
      </c>
    </row>
    <row r="252" spans="1:8" s="229" customFormat="1" ht="46">
      <c r="A252" s="20" t="s">
        <v>247</v>
      </c>
      <c r="B252" s="20" t="s">
        <v>264</v>
      </c>
      <c r="C252" s="107" t="s">
        <v>873</v>
      </c>
      <c r="D252" s="20"/>
      <c r="E252" s="160" t="s">
        <v>874</v>
      </c>
      <c r="F252" s="124">
        <f>F253</f>
        <v>416.62</v>
      </c>
      <c r="G252" s="124">
        <f t="shared" ref="G252:H253" si="42">G253</f>
        <v>0</v>
      </c>
      <c r="H252" s="124">
        <f t="shared" si="42"/>
        <v>0</v>
      </c>
    </row>
    <row r="253" spans="1:8" s="229" customFormat="1" ht="34.5">
      <c r="A253" s="20" t="s">
        <v>247</v>
      </c>
      <c r="B253" s="20" t="s">
        <v>264</v>
      </c>
      <c r="C253" s="107" t="s">
        <v>873</v>
      </c>
      <c r="D253" s="29" t="s">
        <v>256</v>
      </c>
      <c r="E253" s="151" t="s">
        <v>683</v>
      </c>
      <c r="F253" s="124">
        <f>F254</f>
        <v>416.62</v>
      </c>
      <c r="G253" s="124">
        <f t="shared" si="42"/>
        <v>0</v>
      </c>
      <c r="H253" s="124">
        <f t="shared" si="42"/>
        <v>0</v>
      </c>
    </row>
    <row r="254" spans="1:8" s="229" customFormat="1" ht="23">
      <c r="A254" s="20" t="s">
        <v>247</v>
      </c>
      <c r="B254" s="20" t="s">
        <v>264</v>
      </c>
      <c r="C254" s="107" t="s">
        <v>873</v>
      </c>
      <c r="D254" s="20" t="s">
        <v>258</v>
      </c>
      <c r="E254" s="27" t="s">
        <v>658</v>
      </c>
      <c r="F254" s="124">
        <v>416.62</v>
      </c>
      <c r="G254" s="124">
        <v>0</v>
      </c>
      <c r="H254" s="124">
        <v>0</v>
      </c>
    </row>
    <row r="255" spans="1:8" s="229" customFormat="1" ht="80.5">
      <c r="A255" s="20" t="s">
        <v>247</v>
      </c>
      <c r="B255" s="20" t="s">
        <v>264</v>
      </c>
      <c r="C255" s="107" t="s">
        <v>852</v>
      </c>
      <c r="D255" s="20"/>
      <c r="E255" s="27" t="s">
        <v>853</v>
      </c>
      <c r="F255" s="124">
        <f t="shared" ref="F255:H256" si="43">F256</f>
        <v>3736.297</v>
      </c>
      <c r="G255" s="124">
        <f t="shared" si="43"/>
        <v>0</v>
      </c>
      <c r="H255" s="124">
        <f t="shared" si="43"/>
        <v>0</v>
      </c>
    </row>
    <row r="256" spans="1:8" s="229" customFormat="1" ht="34.5">
      <c r="A256" s="20" t="s">
        <v>247</v>
      </c>
      <c r="B256" s="20" t="s">
        <v>264</v>
      </c>
      <c r="C256" s="107" t="s">
        <v>852</v>
      </c>
      <c r="D256" s="29" t="s">
        <v>256</v>
      </c>
      <c r="E256" s="151" t="s">
        <v>683</v>
      </c>
      <c r="F256" s="124">
        <f t="shared" si="43"/>
        <v>3736.297</v>
      </c>
      <c r="G256" s="124">
        <f t="shared" si="43"/>
        <v>0</v>
      </c>
      <c r="H256" s="124">
        <f t="shared" si="43"/>
        <v>0</v>
      </c>
    </row>
    <row r="257" spans="1:8" s="229" customFormat="1" ht="23">
      <c r="A257" s="20" t="s">
        <v>247</v>
      </c>
      <c r="B257" s="20" t="s">
        <v>264</v>
      </c>
      <c r="C257" s="107" t="s">
        <v>852</v>
      </c>
      <c r="D257" s="20" t="s">
        <v>258</v>
      </c>
      <c r="E257" s="27" t="s">
        <v>658</v>
      </c>
      <c r="F257" s="124">
        <v>3736.297</v>
      </c>
      <c r="G257" s="124">
        <v>0</v>
      </c>
      <c r="H257" s="124">
        <v>0</v>
      </c>
    </row>
    <row r="258" spans="1:8" s="229" customFormat="1" ht="80.5">
      <c r="A258" s="20" t="s">
        <v>247</v>
      </c>
      <c r="B258" s="20" t="s">
        <v>264</v>
      </c>
      <c r="C258" s="107" t="s">
        <v>854</v>
      </c>
      <c r="D258" s="20"/>
      <c r="E258" s="27" t="s">
        <v>855</v>
      </c>
      <c r="F258" s="124">
        <f t="shared" ref="F258:H259" si="44">F259</f>
        <v>15792.207</v>
      </c>
      <c r="G258" s="124">
        <f t="shared" si="44"/>
        <v>0</v>
      </c>
      <c r="H258" s="124">
        <f t="shared" si="44"/>
        <v>0</v>
      </c>
    </row>
    <row r="259" spans="1:8" s="229" customFormat="1" ht="34.5">
      <c r="A259" s="20" t="s">
        <v>247</v>
      </c>
      <c r="B259" s="20" t="s">
        <v>264</v>
      </c>
      <c r="C259" s="107" t="s">
        <v>854</v>
      </c>
      <c r="D259" s="29" t="s">
        <v>256</v>
      </c>
      <c r="E259" s="151" t="s">
        <v>683</v>
      </c>
      <c r="F259" s="124">
        <f t="shared" si="44"/>
        <v>15792.207</v>
      </c>
      <c r="G259" s="124">
        <f t="shared" si="44"/>
        <v>0</v>
      </c>
      <c r="H259" s="124">
        <f t="shared" si="44"/>
        <v>0</v>
      </c>
    </row>
    <row r="260" spans="1:8" s="229" customFormat="1" ht="23">
      <c r="A260" s="20" t="s">
        <v>247</v>
      </c>
      <c r="B260" s="20" t="s">
        <v>264</v>
      </c>
      <c r="C260" s="107" t="s">
        <v>854</v>
      </c>
      <c r="D260" s="20" t="s">
        <v>258</v>
      </c>
      <c r="E260" s="27" t="s">
        <v>658</v>
      </c>
      <c r="F260" s="124">
        <v>15792.207</v>
      </c>
      <c r="G260" s="124">
        <v>0</v>
      </c>
      <c r="H260" s="124">
        <v>0</v>
      </c>
    </row>
    <row r="261" spans="1:8" ht="23">
      <c r="A261" s="99" t="s">
        <v>247</v>
      </c>
      <c r="B261" s="99" t="s">
        <v>347</v>
      </c>
      <c r="C261" s="98"/>
      <c r="D261" s="99"/>
      <c r="E261" s="118" t="s">
        <v>27</v>
      </c>
      <c r="F261" s="136">
        <f>F262+F272+F303+F309</f>
        <v>5499.1639999999998</v>
      </c>
      <c r="G261" s="136">
        <f>G262+G272+G303+G309</f>
        <v>4771.8040000000001</v>
      </c>
      <c r="H261" s="136">
        <f>H262+H272+H303+H309</f>
        <v>62899.103999999999</v>
      </c>
    </row>
    <row r="262" spans="1:8" ht="46">
      <c r="A262" s="20" t="s">
        <v>247</v>
      </c>
      <c r="B262" s="20">
        <v>12</v>
      </c>
      <c r="C262" s="31" t="s">
        <v>43</v>
      </c>
      <c r="D262" s="20"/>
      <c r="E262" s="27" t="s">
        <v>693</v>
      </c>
      <c r="F262" s="124">
        <f>F263</f>
        <v>720</v>
      </c>
      <c r="G262" s="124">
        <f>G263</f>
        <v>720</v>
      </c>
      <c r="H262" s="124">
        <f>H263</f>
        <v>720</v>
      </c>
    </row>
    <row r="263" spans="1:8" ht="46">
      <c r="A263" s="20" t="s">
        <v>247</v>
      </c>
      <c r="B263" s="20">
        <v>12</v>
      </c>
      <c r="C263" s="31" t="s">
        <v>44</v>
      </c>
      <c r="D263" s="20"/>
      <c r="E263" s="27" t="s">
        <v>99</v>
      </c>
      <c r="F263" s="124">
        <f>F264+F268</f>
        <v>720</v>
      </c>
      <c r="G263" s="124">
        <f>G264+G268</f>
        <v>720</v>
      </c>
      <c r="H263" s="124">
        <f>H264+H268</f>
        <v>720</v>
      </c>
    </row>
    <row r="264" spans="1:8" ht="34.5">
      <c r="A264" s="20" t="s">
        <v>247</v>
      </c>
      <c r="B264" s="20">
        <v>12</v>
      </c>
      <c r="C264" s="31" t="s">
        <v>103</v>
      </c>
      <c r="D264" s="20"/>
      <c r="E264" s="27" t="s">
        <v>100</v>
      </c>
      <c r="F264" s="124">
        <f t="shared" ref="F264:H266" si="45">F265</f>
        <v>20</v>
      </c>
      <c r="G264" s="124">
        <f t="shared" si="45"/>
        <v>20</v>
      </c>
      <c r="H264" s="124">
        <f t="shared" si="45"/>
        <v>20</v>
      </c>
    </row>
    <row r="265" spans="1:8" ht="46">
      <c r="A265" s="20" t="s">
        <v>247</v>
      </c>
      <c r="B265" s="20">
        <v>12</v>
      </c>
      <c r="C265" s="31" t="s">
        <v>451</v>
      </c>
      <c r="D265" s="20"/>
      <c r="E265" s="27" t="s">
        <v>756</v>
      </c>
      <c r="F265" s="124">
        <f t="shared" si="45"/>
        <v>20</v>
      </c>
      <c r="G265" s="124">
        <f t="shared" si="45"/>
        <v>20</v>
      </c>
      <c r="H265" s="124">
        <f t="shared" si="45"/>
        <v>20</v>
      </c>
    </row>
    <row r="266" spans="1:8" ht="34.5">
      <c r="A266" s="20" t="s">
        <v>247</v>
      </c>
      <c r="B266" s="20">
        <v>12</v>
      </c>
      <c r="C266" s="31" t="s">
        <v>451</v>
      </c>
      <c r="D266" s="29" t="s">
        <v>256</v>
      </c>
      <c r="E266" s="151" t="s">
        <v>683</v>
      </c>
      <c r="F266" s="124">
        <f t="shared" si="45"/>
        <v>20</v>
      </c>
      <c r="G266" s="124">
        <f t="shared" si="45"/>
        <v>20</v>
      </c>
      <c r="H266" s="124">
        <f t="shared" si="45"/>
        <v>20</v>
      </c>
    </row>
    <row r="267" spans="1:8" ht="23">
      <c r="A267" s="20" t="s">
        <v>247</v>
      </c>
      <c r="B267" s="20">
        <v>12</v>
      </c>
      <c r="C267" s="31" t="s">
        <v>451</v>
      </c>
      <c r="D267" s="20" t="s">
        <v>258</v>
      </c>
      <c r="E267" s="27" t="s">
        <v>658</v>
      </c>
      <c r="F267" s="124">
        <v>20</v>
      </c>
      <c r="G267" s="124">
        <v>20</v>
      </c>
      <c r="H267" s="124">
        <v>20</v>
      </c>
    </row>
    <row r="268" spans="1:8" ht="46">
      <c r="A268" s="20" t="s">
        <v>247</v>
      </c>
      <c r="B268" s="20">
        <v>12</v>
      </c>
      <c r="C268" s="31" t="s">
        <v>46</v>
      </c>
      <c r="D268" s="20"/>
      <c r="E268" s="27" t="s">
        <v>105</v>
      </c>
      <c r="F268" s="124">
        <f>F269</f>
        <v>700</v>
      </c>
      <c r="G268" s="124">
        <f>G269</f>
        <v>700</v>
      </c>
      <c r="H268" s="124">
        <f>H269</f>
        <v>700</v>
      </c>
    </row>
    <row r="269" spans="1:8" ht="34.5">
      <c r="A269" s="20" t="s">
        <v>247</v>
      </c>
      <c r="B269" s="20">
        <v>12</v>
      </c>
      <c r="C269" s="31" t="s">
        <v>454</v>
      </c>
      <c r="D269" s="20"/>
      <c r="E269" s="27" t="s">
        <v>757</v>
      </c>
      <c r="F269" s="124">
        <f t="shared" ref="F269:H270" si="46">F270</f>
        <v>700</v>
      </c>
      <c r="G269" s="124">
        <f t="shared" si="46"/>
        <v>700</v>
      </c>
      <c r="H269" s="124">
        <f t="shared" si="46"/>
        <v>700</v>
      </c>
    </row>
    <row r="270" spans="1:8">
      <c r="A270" s="20" t="s">
        <v>247</v>
      </c>
      <c r="B270" s="20">
        <v>12</v>
      </c>
      <c r="C270" s="31" t="s">
        <v>454</v>
      </c>
      <c r="D270" s="20" t="s">
        <v>262</v>
      </c>
      <c r="E270" s="27" t="s">
        <v>263</v>
      </c>
      <c r="F270" s="124">
        <f t="shared" si="46"/>
        <v>700</v>
      </c>
      <c r="G270" s="124">
        <f t="shared" si="46"/>
        <v>700</v>
      </c>
      <c r="H270" s="124">
        <f t="shared" si="46"/>
        <v>700</v>
      </c>
    </row>
    <row r="271" spans="1:8" ht="80.5">
      <c r="A271" s="20" t="s">
        <v>247</v>
      </c>
      <c r="B271" s="20">
        <v>12</v>
      </c>
      <c r="C271" s="31" t="s">
        <v>454</v>
      </c>
      <c r="D271" s="112">
        <v>813</v>
      </c>
      <c r="E271" s="27" t="s">
        <v>828</v>
      </c>
      <c r="F271" s="124">
        <v>700</v>
      </c>
      <c r="G271" s="124">
        <v>700</v>
      </c>
      <c r="H271" s="124">
        <v>700</v>
      </c>
    </row>
    <row r="272" spans="1:8" ht="34.5">
      <c r="A272" s="20" t="s">
        <v>247</v>
      </c>
      <c r="B272" s="20">
        <v>12</v>
      </c>
      <c r="C272" s="31" t="s">
        <v>377</v>
      </c>
      <c r="D272" s="121"/>
      <c r="E272" s="176" t="s">
        <v>694</v>
      </c>
      <c r="F272" s="144">
        <f>F273</f>
        <v>2436.9839999999999</v>
      </c>
      <c r="G272" s="144">
        <f>G273</f>
        <v>2278.0839999999998</v>
      </c>
      <c r="H272" s="144">
        <f>H273</f>
        <v>2278.0839999999998</v>
      </c>
    </row>
    <row r="273" spans="1:8" ht="34.5">
      <c r="A273" s="20" t="s">
        <v>247</v>
      </c>
      <c r="B273" s="20">
        <v>12</v>
      </c>
      <c r="C273" s="31" t="s">
        <v>378</v>
      </c>
      <c r="D273" s="20"/>
      <c r="E273" s="27" t="s">
        <v>741</v>
      </c>
      <c r="F273" s="124">
        <f>F274+F293</f>
        <v>2436.9839999999999</v>
      </c>
      <c r="G273" s="124">
        <f>G274+G293</f>
        <v>2278.0839999999998</v>
      </c>
      <c r="H273" s="124">
        <f>H274+H293</f>
        <v>2278.0839999999998</v>
      </c>
    </row>
    <row r="274" spans="1:8" ht="23">
      <c r="A274" s="20" t="s">
        <v>247</v>
      </c>
      <c r="B274" s="20">
        <v>12</v>
      </c>
      <c r="C274" s="31" t="s">
        <v>379</v>
      </c>
      <c r="D274" s="20"/>
      <c r="E274" s="27" t="s">
        <v>92</v>
      </c>
      <c r="F274" s="124">
        <f>F275+F278+F281+F284+F287+F290</f>
        <v>2366.9839999999999</v>
      </c>
      <c r="G274" s="124">
        <f t="shared" ref="G274:H274" si="47">G275+G278+G281+G284+G287+G290</f>
        <v>2208.0839999999998</v>
      </c>
      <c r="H274" s="124">
        <f t="shared" si="47"/>
        <v>2208.0839999999998</v>
      </c>
    </row>
    <row r="275" spans="1:8" ht="138">
      <c r="A275" s="20" t="s">
        <v>247</v>
      </c>
      <c r="B275" s="20">
        <v>12</v>
      </c>
      <c r="C275" s="31" t="s">
        <v>456</v>
      </c>
      <c r="D275" s="20"/>
      <c r="E275" s="162" t="s">
        <v>667</v>
      </c>
      <c r="F275" s="124">
        <f t="shared" ref="F275:H276" si="48">F276</f>
        <v>2000</v>
      </c>
      <c r="G275" s="124">
        <f t="shared" si="48"/>
        <v>2000</v>
      </c>
      <c r="H275" s="124">
        <f t="shared" si="48"/>
        <v>2000</v>
      </c>
    </row>
    <row r="276" spans="1:8">
      <c r="A276" s="20" t="s">
        <v>247</v>
      </c>
      <c r="B276" s="20">
        <v>12</v>
      </c>
      <c r="C276" s="31" t="s">
        <v>456</v>
      </c>
      <c r="D276" s="20" t="s">
        <v>262</v>
      </c>
      <c r="E276" s="27" t="s">
        <v>263</v>
      </c>
      <c r="F276" s="124">
        <f t="shared" si="48"/>
        <v>2000</v>
      </c>
      <c r="G276" s="124">
        <f t="shared" si="48"/>
        <v>2000</v>
      </c>
      <c r="H276" s="124">
        <f t="shared" si="48"/>
        <v>2000</v>
      </c>
    </row>
    <row r="277" spans="1:8" ht="80.5">
      <c r="A277" s="20" t="s">
        <v>247</v>
      </c>
      <c r="B277" s="20">
        <v>12</v>
      </c>
      <c r="C277" s="31" t="s">
        <v>456</v>
      </c>
      <c r="D277" s="112">
        <v>813</v>
      </c>
      <c r="E277" s="27" t="s">
        <v>828</v>
      </c>
      <c r="F277" s="124">
        <v>2000</v>
      </c>
      <c r="G277" s="124">
        <v>2000</v>
      </c>
      <c r="H277" s="124">
        <v>2000</v>
      </c>
    </row>
    <row r="278" spans="1:8" ht="34.5">
      <c r="A278" s="20" t="s">
        <v>247</v>
      </c>
      <c r="B278" s="20">
        <v>12</v>
      </c>
      <c r="C278" s="31" t="s">
        <v>457</v>
      </c>
      <c r="D278" s="20"/>
      <c r="E278" s="27" t="s">
        <v>373</v>
      </c>
      <c r="F278" s="124">
        <f t="shared" ref="F278:H279" si="49">F279</f>
        <v>183.9</v>
      </c>
      <c r="G278" s="124">
        <f t="shared" si="49"/>
        <v>25</v>
      </c>
      <c r="H278" s="124">
        <f t="shared" si="49"/>
        <v>25</v>
      </c>
    </row>
    <row r="279" spans="1:8" ht="34.5">
      <c r="A279" s="20" t="s">
        <v>247</v>
      </c>
      <c r="B279" s="20">
        <v>12</v>
      </c>
      <c r="C279" s="31" t="s">
        <v>457</v>
      </c>
      <c r="D279" s="29" t="s">
        <v>256</v>
      </c>
      <c r="E279" s="151" t="s">
        <v>683</v>
      </c>
      <c r="F279" s="124">
        <f t="shared" si="49"/>
        <v>183.9</v>
      </c>
      <c r="G279" s="124">
        <f t="shared" si="49"/>
        <v>25</v>
      </c>
      <c r="H279" s="124">
        <f t="shared" si="49"/>
        <v>25</v>
      </c>
    </row>
    <row r="280" spans="1:8" ht="23">
      <c r="A280" s="20" t="s">
        <v>247</v>
      </c>
      <c r="B280" s="20">
        <v>12</v>
      </c>
      <c r="C280" s="31" t="s">
        <v>457</v>
      </c>
      <c r="D280" s="20" t="s">
        <v>258</v>
      </c>
      <c r="E280" s="27" t="s">
        <v>658</v>
      </c>
      <c r="F280" s="124">
        <v>183.9</v>
      </c>
      <c r="G280" s="124">
        <v>25</v>
      </c>
      <c r="H280" s="124">
        <v>25</v>
      </c>
    </row>
    <row r="281" spans="1:8" ht="34.5">
      <c r="A281" s="20" t="s">
        <v>247</v>
      </c>
      <c r="B281" s="20">
        <v>12</v>
      </c>
      <c r="C281" s="31" t="s">
        <v>458</v>
      </c>
      <c r="D281" s="20"/>
      <c r="E281" s="27" t="s">
        <v>94</v>
      </c>
      <c r="F281" s="124">
        <f t="shared" ref="F281:H282" si="50">F282</f>
        <v>28.084</v>
      </c>
      <c r="G281" s="124">
        <f t="shared" si="50"/>
        <v>28.084</v>
      </c>
      <c r="H281" s="124">
        <f t="shared" si="50"/>
        <v>28.084</v>
      </c>
    </row>
    <row r="282" spans="1:8" ht="34.5">
      <c r="A282" s="20" t="s">
        <v>247</v>
      </c>
      <c r="B282" s="20">
        <v>12</v>
      </c>
      <c r="C282" s="31" t="s">
        <v>458</v>
      </c>
      <c r="D282" s="29" t="s">
        <v>256</v>
      </c>
      <c r="E282" s="151" t="s">
        <v>683</v>
      </c>
      <c r="F282" s="124">
        <f t="shared" si="50"/>
        <v>28.084</v>
      </c>
      <c r="G282" s="124">
        <f t="shared" si="50"/>
        <v>28.084</v>
      </c>
      <c r="H282" s="124">
        <f t="shared" si="50"/>
        <v>28.084</v>
      </c>
    </row>
    <row r="283" spans="1:8" ht="23">
      <c r="A283" s="20" t="s">
        <v>247</v>
      </c>
      <c r="B283" s="20">
        <v>12</v>
      </c>
      <c r="C283" s="31" t="s">
        <v>458</v>
      </c>
      <c r="D283" s="20" t="s">
        <v>258</v>
      </c>
      <c r="E283" s="27" t="s">
        <v>658</v>
      </c>
      <c r="F283" s="124">
        <v>28.084</v>
      </c>
      <c r="G283" s="124">
        <v>28.084</v>
      </c>
      <c r="H283" s="124">
        <v>28.084</v>
      </c>
    </row>
    <row r="284" spans="1:8" ht="23">
      <c r="A284" s="20" t="s">
        <v>247</v>
      </c>
      <c r="B284" s="20">
        <v>12</v>
      </c>
      <c r="C284" s="31" t="s">
        <v>459</v>
      </c>
      <c r="D284" s="20"/>
      <c r="E284" s="27" t="s">
        <v>93</v>
      </c>
      <c r="F284" s="124">
        <f t="shared" ref="F284:H285" si="51">F285</f>
        <v>30</v>
      </c>
      <c r="G284" s="124">
        <f t="shared" si="51"/>
        <v>30</v>
      </c>
      <c r="H284" s="124">
        <f t="shared" si="51"/>
        <v>30</v>
      </c>
    </row>
    <row r="285" spans="1:8" ht="34.5">
      <c r="A285" s="20" t="s">
        <v>247</v>
      </c>
      <c r="B285" s="20">
        <v>12</v>
      </c>
      <c r="C285" s="31" t="s">
        <v>459</v>
      </c>
      <c r="D285" s="29" t="s">
        <v>256</v>
      </c>
      <c r="E285" s="151" t="s">
        <v>683</v>
      </c>
      <c r="F285" s="124">
        <f t="shared" si="51"/>
        <v>30</v>
      </c>
      <c r="G285" s="124">
        <f t="shared" si="51"/>
        <v>30</v>
      </c>
      <c r="H285" s="124">
        <f t="shared" si="51"/>
        <v>30</v>
      </c>
    </row>
    <row r="286" spans="1:8" ht="23">
      <c r="A286" s="20" t="s">
        <v>247</v>
      </c>
      <c r="B286" s="20">
        <v>12</v>
      </c>
      <c r="C286" s="31" t="s">
        <v>459</v>
      </c>
      <c r="D286" s="20" t="s">
        <v>258</v>
      </c>
      <c r="E286" s="27" t="s">
        <v>658</v>
      </c>
      <c r="F286" s="124">
        <v>30</v>
      </c>
      <c r="G286" s="124">
        <v>30</v>
      </c>
      <c r="H286" s="124">
        <v>30</v>
      </c>
    </row>
    <row r="287" spans="1:8" ht="34.5">
      <c r="A287" s="20" t="s">
        <v>247</v>
      </c>
      <c r="B287" s="20">
        <v>12</v>
      </c>
      <c r="C287" s="31" t="s">
        <v>460</v>
      </c>
      <c r="D287" s="20"/>
      <c r="E287" s="27" t="s">
        <v>817</v>
      </c>
      <c r="F287" s="124">
        <f t="shared" ref="F287:H288" si="52">F288</f>
        <v>25</v>
      </c>
      <c r="G287" s="124">
        <f t="shared" si="52"/>
        <v>25</v>
      </c>
      <c r="H287" s="124">
        <f t="shared" si="52"/>
        <v>25</v>
      </c>
    </row>
    <row r="288" spans="1:8" ht="23">
      <c r="A288" s="20" t="s">
        <v>247</v>
      </c>
      <c r="B288" s="20">
        <v>12</v>
      </c>
      <c r="C288" s="31" t="s">
        <v>460</v>
      </c>
      <c r="D288" s="29">
        <v>300</v>
      </c>
      <c r="E288" s="151" t="s">
        <v>14</v>
      </c>
      <c r="F288" s="124">
        <f t="shared" si="52"/>
        <v>25</v>
      </c>
      <c r="G288" s="124">
        <f t="shared" si="52"/>
        <v>25</v>
      </c>
      <c r="H288" s="124">
        <f t="shared" si="52"/>
        <v>25</v>
      </c>
    </row>
    <row r="289" spans="1:8" ht="14.25" customHeight="1">
      <c r="A289" s="20" t="s">
        <v>247</v>
      </c>
      <c r="B289" s="20">
        <v>12</v>
      </c>
      <c r="C289" s="31" t="s">
        <v>460</v>
      </c>
      <c r="D289" s="20">
        <v>360</v>
      </c>
      <c r="E289" s="27" t="s">
        <v>848</v>
      </c>
      <c r="F289" s="124">
        <v>25</v>
      </c>
      <c r="G289" s="124">
        <v>25</v>
      </c>
      <c r="H289" s="124">
        <v>25</v>
      </c>
    </row>
    <row r="290" spans="1:8" ht="23">
      <c r="A290" s="20" t="s">
        <v>247</v>
      </c>
      <c r="B290" s="20">
        <v>12</v>
      </c>
      <c r="C290" s="31" t="s">
        <v>819</v>
      </c>
      <c r="D290" s="20"/>
      <c r="E290" s="27" t="s">
        <v>818</v>
      </c>
      <c r="F290" s="124">
        <f t="shared" ref="F290:H291" si="53">F291</f>
        <v>100</v>
      </c>
      <c r="G290" s="124">
        <f t="shared" si="53"/>
        <v>100</v>
      </c>
      <c r="H290" s="124">
        <f t="shared" si="53"/>
        <v>100</v>
      </c>
    </row>
    <row r="291" spans="1:8" ht="34.5">
      <c r="A291" s="20" t="s">
        <v>247</v>
      </c>
      <c r="B291" s="20">
        <v>12</v>
      </c>
      <c r="C291" s="31" t="s">
        <v>819</v>
      </c>
      <c r="D291" s="29" t="s">
        <v>256</v>
      </c>
      <c r="E291" s="151" t="s">
        <v>683</v>
      </c>
      <c r="F291" s="124">
        <f t="shared" si="53"/>
        <v>100</v>
      </c>
      <c r="G291" s="124">
        <f t="shared" si="53"/>
        <v>100</v>
      </c>
      <c r="H291" s="124">
        <f t="shared" si="53"/>
        <v>100</v>
      </c>
    </row>
    <row r="292" spans="1:8" ht="23">
      <c r="A292" s="20" t="s">
        <v>247</v>
      </c>
      <c r="B292" s="20">
        <v>12</v>
      </c>
      <c r="C292" s="31" t="s">
        <v>819</v>
      </c>
      <c r="D292" s="20" t="s">
        <v>258</v>
      </c>
      <c r="E292" s="27" t="s">
        <v>658</v>
      </c>
      <c r="F292" s="124">
        <v>100</v>
      </c>
      <c r="G292" s="124">
        <v>100</v>
      </c>
      <c r="H292" s="124">
        <v>100</v>
      </c>
    </row>
    <row r="293" spans="1:8" ht="34.5">
      <c r="A293" s="20" t="s">
        <v>247</v>
      </c>
      <c r="B293" s="20">
        <v>12</v>
      </c>
      <c r="C293" s="31" t="s">
        <v>380</v>
      </c>
      <c r="D293" s="20"/>
      <c r="E293" s="27" t="s">
        <v>770</v>
      </c>
      <c r="F293" s="124">
        <f>F294+F297+F301</f>
        <v>70</v>
      </c>
      <c r="G293" s="124">
        <f>G294+G297+G301</f>
        <v>70</v>
      </c>
      <c r="H293" s="124">
        <f>H294+H297+H301</f>
        <v>70</v>
      </c>
    </row>
    <row r="294" spans="1:8" ht="23">
      <c r="A294" s="20" t="s">
        <v>247</v>
      </c>
      <c r="B294" s="20">
        <v>12</v>
      </c>
      <c r="C294" s="31" t="s">
        <v>461</v>
      </c>
      <c r="D294" s="20"/>
      <c r="E294" s="27" t="s">
        <v>695</v>
      </c>
      <c r="F294" s="124">
        <f t="shared" ref="F294:H295" si="54">F295</f>
        <v>1</v>
      </c>
      <c r="G294" s="124">
        <f t="shared" si="54"/>
        <v>1</v>
      </c>
      <c r="H294" s="124">
        <f t="shared" si="54"/>
        <v>1</v>
      </c>
    </row>
    <row r="295" spans="1:8" ht="34.5">
      <c r="A295" s="20" t="s">
        <v>247</v>
      </c>
      <c r="B295" s="20">
        <v>12</v>
      </c>
      <c r="C295" s="31" t="s">
        <v>461</v>
      </c>
      <c r="D295" s="29" t="s">
        <v>256</v>
      </c>
      <c r="E295" s="151" t="s">
        <v>683</v>
      </c>
      <c r="F295" s="124">
        <f t="shared" si="54"/>
        <v>1</v>
      </c>
      <c r="G295" s="124">
        <f t="shared" si="54"/>
        <v>1</v>
      </c>
      <c r="H295" s="124">
        <f t="shared" si="54"/>
        <v>1</v>
      </c>
    </row>
    <row r="296" spans="1:8" ht="23">
      <c r="A296" s="20" t="s">
        <v>247</v>
      </c>
      <c r="B296" s="20">
        <v>12</v>
      </c>
      <c r="C296" s="31" t="s">
        <v>461</v>
      </c>
      <c r="D296" s="20" t="s">
        <v>258</v>
      </c>
      <c r="E296" s="27" t="s">
        <v>658</v>
      </c>
      <c r="F296" s="124">
        <v>1</v>
      </c>
      <c r="G296" s="124">
        <v>1</v>
      </c>
      <c r="H296" s="124">
        <v>1</v>
      </c>
    </row>
    <row r="297" spans="1:8" s="229" customFormat="1" ht="69">
      <c r="A297" s="20" t="s">
        <v>247</v>
      </c>
      <c r="B297" s="20">
        <v>12</v>
      </c>
      <c r="C297" s="31" t="s">
        <v>669</v>
      </c>
      <c r="D297" s="20"/>
      <c r="E297" s="27" t="s">
        <v>665</v>
      </c>
      <c r="F297" s="124">
        <f t="shared" ref="F297:H298" si="55">F298</f>
        <v>20</v>
      </c>
      <c r="G297" s="124">
        <f t="shared" si="55"/>
        <v>20</v>
      </c>
      <c r="H297" s="124">
        <f t="shared" si="55"/>
        <v>20</v>
      </c>
    </row>
    <row r="298" spans="1:8" s="229" customFormat="1" ht="34.5">
      <c r="A298" s="20" t="s">
        <v>247</v>
      </c>
      <c r="B298" s="20">
        <v>12</v>
      </c>
      <c r="C298" s="31" t="s">
        <v>669</v>
      </c>
      <c r="D298" s="29" t="s">
        <v>256</v>
      </c>
      <c r="E298" s="151" t="s">
        <v>683</v>
      </c>
      <c r="F298" s="124">
        <f t="shared" si="55"/>
        <v>20</v>
      </c>
      <c r="G298" s="124">
        <f t="shared" si="55"/>
        <v>20</v>
      </c>
      <c r="H298" s="124">
        <f t="shared" si="55"/>
        <v>20</v>
      </c>
    </row>
    <row r="299" spans="1:8" s="229" customFormat="1" ht="23">
      <c r="A299" s="20" t="s">
        <v>247</v>
      </c>
      <c r="B299" s="20">
        <v>12</v>
      </c>
      <c r="C299" s="31" t="s">
        <v>669</v>
      </c>
      <c r="D299" s="20" t="s">
        <v>258</v>
      </c>
      <c r="E299" s="27" t="s">
        <v>658</v>
      </c>
      <c r="F299" s="124">
        <v>20</v>
      </c>
      <c r="G299" s="124">
        <v>20</v>
      </c>
      <c r="H299" s="124">
        <v>20</v>
      </c>
    </row>
    <row r="300" spans="1:8" s="229" customFormat="1" ht="23">
      <c r="A300" s="20" t="s">
        <v>247</v>
      </c>
      <c r="B300" s="20">
        <v>12</v>
      </c>
      <c r="C300" s="31" t="s">
        <v>696</v>
      </c>
      <c r="D300" s="20"/>
      <c r="E300" s="27" t="s">
        <v>697</v>
      </c>
      <c r="F300" s="124">
        <f t="shared" ref="F300:H301" si="56">F301</f>
        <v>49</v>
      </c>
      <c r="G300" s="124">
        <f t="shared" si="56"/>
        <v>49</v>
      </c>
      <c r="H300" s="124">
        <f t="shared" si="56"/>
        <v>49</v>
      </c>
    </row>
    <row r="301" spans="1:8" s="229" customFormat="1">
      <c r="A301" s="20" t="s">
        <v>247</v>
      </c>
      <c r="B301" s="20">
        <v>12</v>
      </c>
      <c r="C301" s="31" t="s">
        <v>696</v>
      </c>
      <c r="D301" s="29" t="s">
        <v>256</v>
      </c>
      <c r="E301" s="151" t="s">
        <v>263</v>
      </c>
      <c r="F301" s="124">
        <f t="shared" si="56"/>
        <v>49</v>
      </c>
      <c r="G301" s="124">
        <f t="shared" si="56"/>
        <v>49</v>
      </c>
      <c r="H301" s="124">
        <f t="shared" si="56"/>
        <v>49</v>
      </c>
    </row>
    <row r="302" spans="1:8" s="229" customFormat="1" ht="23">
      <c r="A302" s="20" t="s">
        <v>247</v>
      </c>
      <c r="B302" s="20">
        <v>12</v>
      </c>
      <c r="C302" s="31" t="s">
        <v>696</v>
      </c>
      <c r="D302" s="20" t="s">
        <v>258</v>
      </c>
      <c r="E302" s="27" t="s">
        <v>658</v>
      </c>
      <c r="F302" s="124">
        <v>49</v>
      </c>
      <c r="G302" s="124">
        <v>49</v>
      </c>
      <c r="H302" s="124">
        <v>49</v>
      </c>
    </row>
    <row r="303" spans="1:8" s="229" customFormat="1" ht="46">
      <c r="A303" s="20" t="s">
        <v>247</v>
      </c>
      <c r="B303" s="20" t="s">
        <v>347</v>
      </c>
      <c r="C303" s="33" t="s">
        <v>271</v>
      </c>
      <c r="D303" s="20"/>
      <c r="E303" s="27" t="s">
        <v>750</v>
      </c>
      <c r="F303" s="124">
        <f t="shared" ref="F303:H306" si="57">F304</f>
        <v>1261.98</v>
      </c>
      <c r="G303" s="124">
        <f t="shared" si="57"/>
        <v>704.52</v>
      </c>
      <c r="H303" s="124">
        <f t="shared" si="57"/>
        <v>59424.464</v>
      </c>
    </row>
    <row r="304" spans="1:8" s="229" customFormat="1" ht="34.5">
      <c r="A304" s="20" t="s">
        <v>247</v>
      </c>
      <c r="B304" s="20" t="s">
        <v>347</v>
      </c>
      <c r="C304" s="31" t="s">
        <v>839</v>
      </c>
      <c r="D304" s="20"/>
      <c r="E304" s="27" t="s">
        <v>840</v>
      </c>
      <c r="F304" s="124">
        <f>F305</f>
        <v>1261.98</v>
      </c>
      <c r="G304" s="124">
        <f t="shared" si="57"/>
        <v>704.52</v>
      </c>
      <c r="H304" s="124">
        <f t="shared" si="57"/>
        <v>59424.464</v>
      </c>
    </row>
    <row r="305" spans="1:11" s="229" customFormat="1" ht="46">
      <c r="A305" s="20" t="s">
        <v>247</v>
      </c>
      <c r="B305" s="20" t="s">
        <v>347</v>
      </c>
      <c r="C305" s="31" t="s">
        <v>841</v>
      </c>
      <c r="D305" s="20"/>
      <c r="E305" s="27" t="s">
        <v>842</v>
      </c>
      <c r="F305" s="126">
        <f>F306</f>
        <v>1261.98</v>
      </c>
      <c r="G305" s="126">
        <f t="shared" si="57"/>
        <v>704.52</v>
      </c>
      <c r="H305" s="126">
        <f t="shared" si="57"/>
        <v>59424.464</v>
      </c>
    </row>
    <row r="306" spans="1:11" s="229" customFormat="1" ht="103.5">
      <c r="A306" s="20" t="s">
        <v>247</v>
      </c>
      <c r="B306" s="20" t="s">
        <v>347</v>
      </c>
      <c r="C306" s="31" t="s">
        <v>843</v>
      </c>
      <c r="D306" s="20"/>
      <c r="E306" s="27" t="s">
        <v>844</v>
      </c>
      <c r="F306" s="126">
        <f>F307</f>
        <v>1261.98</v>
      </c>
      <c r="G306" s="126">
        <f t="shared" si="57"/>
        <v>704.52</v>
      </c>
      <c r="H306" s="126">
        <f t="shared" si="57"/>
        <v>59424.464</v>
      </c>
    </row>
    <row r="307" spans="1:11" s="229" customFormat="1" ht="34.5">
      <c r="A307" s="20" t="s">
        <v>247</v>
      </c>
      <c r="B307" s="20" t="s">
        <v>347</v>
      </c>
      <c r="C307" s="31" t="s">
        <v>843</v>
      </c>
      <c r="D307" s="29" t="s">
        <v>256</v>
      </c>
      <c r="E307" s="151" t="s">
        <v>683</v>
      </c>
      <c r="F307" s="141">
        <f>F308</f>
        <v>1261.98</v>
      </c>
      <c r="G307" s="141">
        <f>G308</f>
        <v>704.52</v>
      </c>
      <c r="H307" s="141">
        <f>H308</f>
        <v>59424.464</v>
      </c>
    </row>
    <row r="308" spans="1:11" s="229" customFormat="1" ht="23">
      <c r="A308" s="20" t="s">
        <v>247</v>
      </c>
      <c r="B308" s="20" t="s">
        <v>347</v>
      </c>
      <c r="C308" s="31" t="s">
        <v>843</v>
      </c>
      <c r="D308" s="20" t="s">
        <v>258</v>
      </c>
      <c r="E308" s="27" t="s">
        <v>658</v>
      </c>
      <c r="F308" s="141">
        <v>1261.98</v>
      </c>
      <c r="G308" s="141">
        <v>704.52</v>
      </c>
      <c r="H308" s="141">
        <v>59424.464</v>
      </c>
    </row>
    <row r="309" spans="1:11" ht="23">
      <c r="A309" s="20" t="s">
        <v>247</v>
      </c>
      <c r="B309" s="20" t="s">
        <v>347</v>
      </c>
      <c r="C309" s="10" t="s">
        <v>130</v>
      </c>
      <c r="D309" s="10"/>
      <c r="E309" s="27" t="s">
        <v>67</v>
      </c>
      <c r="F309" s="124">
        <f>F313</f>
        <v>1080.2</v>
      </c>
      <c r="G309" s="124">
        <f>G313</f>
        <v>1069.2</v>
      </c>
      <c r="H309" s="124">
        <f>H313</f>
        <v>476.55599999999998</v>
      </c>
    </row>
    <row r="310" spans="1:11" ht="46">
      <c r="A310" s="20" t="s">
        <v>247</v>
      </c>
      <c r="B310" s="20" t="s">
        <v>347</v>
      </c>
      <c r="C310" s="10" t="s">
        <v>400</v>
      </c>
      <c r="D310" s="20"/>
      <c r="E310" s="27" t="s">
        <v>401</v>
      </c>
      <c r="F310" s="124">
        <f>F312</f>
        <v>1080.2</v>
      </c>
      <c r="G310" s="124">
        <f>G312</f>
        <v>1069.2</v>
      </c>
      <c r="H310" s="124">
        <f>H312</f>
        <v>476.55599999999998</v>
      </c>
    </row>
    <row r="311" spans="1:11" ht="34.5">
      <c r="A311" s="20" t="s">
        <v>247</v>
      </c>
      <c r="B311" s="20" t="s">
        <v>347</v>
      </c>
      <c r="C311" s="10" t="s">
        <v>462</v>
      </c>
      <c r="D311" s="10"/>
      <c r="E311" s="27" t="s">
        <v>404</v>
      </c>
      <c r="F311" s="124">
        <f t="shared" ref="F311:H312" si="58">F312</f>
        <v>1080.2</v>
      </c>
      <c r="G311" s="124">
        <f t="shared" si="58"/>
        <v>1069.2</v>
      </c>
      <c r="H311" s="124">
        <f t="shared" si="58"/>
        <v>476.55599999999998</v>
      </c>
    </row>
    <row r="312" spans="1:11" ht="34.5">
      <c r="A312" s="20" t="s">
        <v>247</v>
      </c>
      <c r="B312" s="20" t="s">
        <v>347</v>
      </c>
      <c r="C312" s="10" t="s">
        <v>462</v>
      </c>
      <c r="D312" s="29" t="s">
        <v>256</v>
      </c>
      <c r="E312" s="151" t="s">
        <v>683</v>
      </c>
      <c r="F312" s="124">
        <f t="shared" si="58"/>
        <v>1080.2</v>
      </c>
      <c r="G312" s="124">
        <f t="shared" si="58"/>
        <v>1069.2</v>
      </c>
      <c r="H312" s="124">
        <f t="shared" si="58"/>
        <v>476.55599999999998</v>
      </c>
    </row>
    <row r="313" spans="1:11" ht="23">
      <c r="A313" s="20" t="s">
        <v>247</v>
      </c>
      <c r="B313" s="20" t="s">
        <v>347</v>
      </c>
      <c r="C313" s="10" t="s">
        <v>462</v>
      </c>
      <c r="D313" s="20" t="s">
        <v>258</v>
      </c>
      <c r="E313" s="27" t="s">
        <v>658</v>
      </c>
      <c r="F313" s="124">
        <v>1080.2</v>
      </c>
      <c r="G313" s="124">
        <v>1069.2</v>
      </c>
      <c r="H313" s="124">
        <v>476.55599999999998</v>
      </c>
    </row>
    <row r="314" spans="1:11" ht="23">
      <c r="A314" s="24" t="s">
        <v>26</v>
      </c>
      <c r="B314" s="24" t="s">
        <v>248</v>
      </c>
      <c r="C314" s="81"/>
      <c r="D314" s="23"/>
      <c r="E314" s="175" t="s">
        <v>278</v>
      </c>
      <c r="F314" s="135">
        <f>F315+F330+F347</f>
        <v>45894.093000000008</v>
      </c>
      <c r="G314" s="135">
        <f>G315+G330+G347</f>
        <v>12468.241999999998</v>
      </c>
      <c r="H314" s="135">
        <f>H315+H330+H347</f>
        <v>4732.9120000000003</v>
      </c>
    </row>
    <row r="315" spans="1:11">
      <c r="A315" s="98" t="s">
        <v>26</v>
      </c>
      <c r="B315" s="98" t="s">
        <v>254</v>
      </c>
      <c r="C315" s="207"/>
      <c r="D315" s="98"/>
      <c r="E315" s="118" t="s">
        <v>654</v>
      </c>
      <c r="F315" s="136">
        <f>F316+F322</f>
        <v>615.61200000000008</v>
      </c>
      <c r="G315" s="136">
        <f>G316+G322</f>
        <v>615.61200000000008</v>
      </c>
      <c r="H315" s="136">
        <f>H316+H322</f>
        <v>615.61200000000008</v>
      </c>
    </row>
    <row r="316" spans="1:11" ht="46">
      <c r="A316" s="10" t="s">
        <v>26</v>
      </c>
      <c r="B316" s="10" t="s">
        <v>254</v>
      </c>
      <c r="C316" s="33" t="s">
        <v>271</v>
      </c>
      <c r="D316" s="20"/>
      <c r="E316" s="27" t="s">
        <v>750</v>
      </c>
      <c r="F316" s="124">
        <f t="shared" ref="F316:H317" si="59">F317</f>
        <v>332.8</v>
      </c>
      <c r="G316" s="124">
        <f t="shared" si="59"/>
        <v>332.8</v>
      </c>
      <c r="H316" s="124">
        <f t="shared" si="59"/>
        <v>332.8</v>
      </c>
    </row>
    <row r="317" spans="1:11" ht="57.5">
      <c r="A317" s="10" t="s">
        <v>26</v>
      </c>
      <c r="B317" s="10" t="s">
        <v>254</v>
      </c>
      <c r="C317" s="31" t="s">
        <v>272</v>
      </c>
      <c r="D317" s="20"/>
      <c r="E317" s="27" t="s">
        <v>751</v>
      </c>
      <c r="F317" s="124">
        <f>F318</f>
        <v>332.8</v>
      </c>
      <c r="G317" s="124">
        <f t="shared" si="59"/>
        <v>332.8</v>
      </c>
      <c r="H317" s="124">
        <f t="shared" si="59"/>
        <v>332.8</v>
      </c>
    </row>
    <row r="318" spans="1:11" ht="46">
      <c r="A318" s="10" t="s">
        <v>26</v>
      </c>
      <c r="B318" s="10" t="s">
        <v>254</v>
      </c>
      <c r="C318" s="31" t="s">
        <v>276</v>
      </c>
      <c r="D318" s="20"/>
      <c r="E318" s="27" t="s">
        <v>745</v>
      </c>
      <c r="F318" s="124">
        <f>F319</f>
        <v>332.8</v>
      </c>
      <c r="G318" s="124">
        <f>G319</f>
        <v>332.8</v>
      </c>
      <c r="H318" s="124">
        <f>H319</f>
        <v>332.8</v>
      </c>
    </row>
    <row r="319" spans="1:11" ht="57.5">
      <c r="A319" s="10" t="s">
        <v>26</v>
      </c>
      <c r="B319" s="10" t="s">
        <v>254</v>
      </c>
      <c r="C319" s="31" t="s">
        <v>784</v>
      </c>
      <c r="D319" s="20"/>
      <c r="E319" s="27" t="s">
        <v>786</v>
      </c>
      <c r="F319" s="124">
        <f t="shared" ref="F319:H320" si="60">F320</f>
        <v>332.8</v>
      </c>
      <c r="G319" s="124">
        <f t="shared" si="60"/>
        <v>332.8</v>
      </c>
      <c r="H319" s="124">
        <f t="shared" si="60"/>
        <v>332.8</v>
      </c>
    </row>
    <row r="320" spans="1:11" ht="34.5">
      <c r="A320" s="10" t="s">
        <v>26</v>
      </c>
      <c r="B320" s="10" t="s">
        <v>254</v>
      </c>
      <c r="C320" s="31" t="s">
        <v>784</v>
      </c>
      <c r="D320" s="29" t="s">
        <v>256</v>
      </c>
      <c r="E320" s="151" t="s">
        <v>683</v>
      </c>
      <c r="F320" s="124">
        <f t="shared" si="60"/>
        <v>332.8</v>
      </c>
      <c r="G320" s="124">
        <f t="shared" si="60"/>
        <v>332.8</v>
      </c>
      <c r="H320" s="124">
        <f t="shared" si="60"/>
        <v>332.8</v>
      </c>
      <c r="I320" s="173"/>
      <c r="J320" s="173"/>
      <c r="K320" s="173"/>
    </row>
    <row r="321" spans="1:11" ht="23">
      <c r="A321" s="10" t="s">
        <v>26</v>
      </c>
      <c r="B321" s="10" t="s">
        <v>254</v>
      </c>
      <c r="C321" s="31" t="s">
        <v>784</v>
      </c>
      <c r="D321" s="20" t="s">
        <v>258</v>
      </c>
      <c r="E321" s="27" t="s">
        <v>658</v>
      </c>
      <c r="F321" s="124">
        <v>332.8</v>
      </c>
      <c r="G321" s="124">
        <v>332.8</v>
      </c>
      <c r="H321" s="124">
        <v>332.8</v>
      </c>
    </row>
    <row r="322" spans="1:11" ht="23">
      <c r="A322" s="10" t="s">
        <v>26</v>
      </c>
      <c r="B322" s="10" t="s">
        <v>254</v>
      </c>
      <c r="C322" s="10" t="s">
        <v>130</v>
      </c>
      <c r="D322" s="10"/>
      <c r="E322" s="27" t="s">
        <v>67</v>
      </c>
      <c r="F322" s="124">
        <f>F323</f>
        <v>282.81200000000001</v>
      </c>
      <c r="G322" s="124">
        <f t="shared" ref="G322:H323" si="61">G323</f>
        <v>282.81200000000001</v>
      </c>
      <c r="H322" s="124">
        <f t="shared" si="61"/>
        <v>282.81200000000001</v>
      </c>
    </row>
    <row r="323" spans="1:11" ht="46">
      <c r="A323" s="10" t="s">
        <v>26</v>
      </c>
      <c r="B323" s="10" t="s">
        <v>254</v>
      </c>
      <c r="C323" s="10" t="s">
        <v>400</v>
      </c>
      <c r="D323" s="10"/>
      <c r="E323" s="27" t="s">
        <v>401</v>
      </c>
      <c r="F323" s="124">
        <f>F324</f>
        <v>282.81200000000001</v>
      </c>
      <c r="G323" s="124">
        <f t="shared" si="61"/>
        <v>282.81200000000001</v>
      </c>
      <c r="H323" s="124">
        <f t="shared" si="61"/>
        <v>282.81200000000001</v>
      </c>
      <c r="I323" s="173"/>
      <c r="J323" s="173"/>
      <c r="K323" s="173"/>
    </row>
    <row r="324" spans="1:11" ht="46">
      <c r="A324" s="10" t="s">
        <v>26</v>
      </c>
      <c r="B324" s="10" t="s">
        <v>254</v>
      </c>
      <c r="C324" s="31" t="s">
        <v>655</v>
      </c>
      <c r="D324" s="10"/>
      <c r="E324" s="27" t="s">
        <v>656</v>
      </c>
      <c r="F324" s="124">
        <f>F325+F328</f>
        <v>282.81200000000001</v>
      </c>
      <c r="G324" s="124">
        <f t="shared" ref="G324:H324" si="62">G325+G328</f>
        <v>282.81200000000001</v>
      </c>
      <c r="H324" s="124">
        <f t="shared" si="62"/>
        <v>282.81200000000001</v>
      </c>
      <c r="I324" s="174"/>
      <c r="J324" s="174"/>
      <c r="K324" s="174"/>
    </row>
    <row r="325" spans="1:11" ht="34.5">
      <c r="A325" s="10" t="s">
        <v>26</v>
      </c>
      <c r="B325" s="10" t="s">
        <v>254</v>
      </c>
      <c r="C325" s="31" t="s">
        <v>655</v>
      </c>
      <c r="D325" s="29" t="s">
        <v>256</v>
      </c>
      <c r="E325" s="151" t="s">
        <v>683</v>
      </c>
      <c r="F325" s="124">
        <f>F326+F327</f>
        <v>282.512</v>
      </c>
      <c r="G325" s="124">
        <f>G326+G327</f>
        <v>282.81200000000001</v>
      </c>
      <c r="H325" s="124">
        <f>H326+H327</f>
        <v>282.81200000000001</v>
      </c>
      <c r="I325" s="174"/>
      <c r="J325" s="174"/>
      <c r="K325" s="174"/>
    </row>
    <row r="326" spans="1:11" ht="23">
      <c r="A326" s="10" t="s">
        <v>26</v>
      </c>
      <c r="B326" s="10" t="s">
        <v>254</v>
      </c>
      <c r="C326" s="31" t="s">
        <v>655</v>
      </c>
      <c r="D326" s="20" t="s">
        <v>258</v>
      </c>
      <c r="E326" s="27" t="s">
        <v>658</v>
      </c>
      <c r="F326" s="124">
        <v>269.96300000000002</v>
      </c>
      <c r="G326" s="124">
        <v>160.26300000000001</v>
      </c>
      <c r="H326" s="124">
        <v>160.26300000000001</v>
      </c>
      <c r="I326" s="174"/>
      <c r="J326" s="174"/>
      <c r="K326" s="174"/>
    </row>
    <row r="327" spans="1:11">
      <c r="A327" s="10" t="s">
        <v>26</v>
      </c>
      <c r="B327" s="10" t="s">
        <v>254</v>
      </c>
      <c r="C327" s="31" t="s">
        <v>655</v>
      </c>
      <c r="D327" s="20">
        <v>247</v>
      </c>
      <c r="E327" s="27" t="s">
        <v>740</v>
      </c>
      <c r="F327" s="124">
        <v>12.548999999999999</v>
      </c>
      <c r="G327" s="124">
        <v>122.54900000000001</v>
      </c>
      <c r="H327" s="124">
        <v>122.54900000000001</v>
      </c>
      <c r="I327" s="174"/>
      <c r="J327" s="174"/>
      <c r="K327" s="174"/>
    </row>
    <row r="328" spans="1:11" s="202" customFormat="1">
      <c r="A328" s="10" t="s">
        <v>26</v>
      </c>
      <c r="B328" s="10" t="s">
        <v>254</v>
      </c>
      <c r="C328" s="31" t="s">
        <v>655</v>
      </c>
      <c r="D328" s="29" t="s">
        <v>262</v>
      </c>
      <c r="E328" s="151" t="s">
        <v>263</v>
      </c>
      <c r="F328" s="124">
        <f>F329</f>
        <v>0.3</v>
      </c>
      <c r="G328" s="124">
        <f t="shared" ref="G328:H328" si="63">G329</f>
        <v>0</v>
      </c>
      <c r="H328" s="124">
        <f t="shared" si="63"/>
        <v>0</v>
      </c>
      <c r="I328" s="174"/>
      <c r="J328" s="174"/>
      <c r="K328" s="174"/>
    </row>
    <row r="329" spans="1:11" s="202" customFormat="1">
      <c r="A329" s="10" t="s">
        <v>26</v>
      </c>
      <c r="B329" s="10" t="s">
        <v>254</v>
      </c>
      <c r="C329" s="31" t="s">
        <v>655</v>
      </c>
      <c r="D329" s="20">
        <v>853</v>
      </c>
      <c r="E329" s="27" t="s">
        <v>771</v>
      </c>
      <c r="F329" s="124">
        <v>0.3</v>
      </c>
      <c r="G329" s="124">
        <v>0</v>
      </c>
      <c r="H329" s="124">
        <v>0</v>
      </c>
      <c r="I329" s="174"/>
      <c r="J329" s="174"/>
      <c r="K329" s="174"/>
    </row>
    <row r="330" spans="1:11">
      <c r="A330" s="98" t="s">
        <v>26</v>
      </c>
      <c r="B330" s="98" t="s">
        <v>294</v>
      </c>
      <c r="C330" s="101"/>
      <c r="D330" s="99"/>
      <c r="E330" s="118" t="s">
        <v>292</v>
      </c>
      <c r="F330" s="136">
        <f t="shared" ref="F330:H331" si="64">F331</f>
        <v>41126.081000000006</v>
      </c>
      <c r="G330" s="136">
        <f t="shared" si="64"/>
        <v>7735.33</v>
      </c>
      <c r="H330" s="136">
        <f t="shared" si="64"/>
        <v>0</v>
      </c>
      <c r="I330" s="174"/>
      <c r="J330" s="174"/>
      <c r="K330" s="174"/>
    </row>
    <row r="331" spans="1:11" s="203" customFormat="1" ht="46">
      <c r="A331" s="10" t="s">
        <v>26</v>
      </c>
      <c r="B331" s="10" t="s">
        <v>294</v>
      </c>
      <c r="C331" s="33" t="s">
        <v>271</v>
      </c>
      <c r="D331" s="20"/>
      <c r="E331" s="27" t="s">
        <v>750</v>
      </c>
      <c r="F331" s="124">
        <f t="shared" si="64"/>
        <v>41126.081000000006</v>
      </c>
      <c r="G331" s="124">
        <f t="shared" si="64"/>
        <v>7735.33</v>
      </c>
      <c r="H331" s="124">
        <f t="shared" si="64"/>
        <v>0</v>
      </c>
      <c r="I331" s="174"/>
      <c r="J331" s="174"/>
      <c r="K331" s="174"/>
    </row>
    <row r="332" spans="1:11" s="203" customFormat="1" ht="57.5">
      <c r="A332" s="10" t="s">
        <v>26</v>
      </c>
      <c r="B332" s="10" t="s">
        <v>294</v>
      </c>
      <c r="C332" s="31" t="s">
        <v>272</v>
      </c>
      <c r="D332" s="20"/>
      <c r="E332" s="27" t="s">
        <v>751</v>
      </c>
      <c r="F332" s="124">
        <f>F333+F340</f>
        <v>41126.081000000006</v>
      </c>
      <c r="G332" s="124">
        <f>G333+G340</f>
        <v>7735.33</v>
      </c>
      <c r="H332" s="124">
        <f>H333+H340</f>
        <v>0</v>
      </c>
      <c r="I332" s="174"/>
      <c r="J332" s="174"/>
      <c r="K332" s="174"/>
    </row>
    <row r="333" spans="1:11" s="203" customFormat="1" ht="34.5">
      <c r="A333" s="10" t="s">
        <v>26</v>
      </c>
      <c r="B333" s="10" t="s">
        <v>294</v>
      </c>
      <c r="C333" s="31" t="s">
        <v>273</v>
      </c>
      <c r="D333" s="20"/>
      <c r="E333" s="27" t="s">
        <v>744</v>
      </c>
      <c r="F333" s="124">
        <f>F337+F334</f>
        <v>6620.375</v>
      </c>
      <c r="G333" s="124">
        <f t="shared" ref="G333:H333" si="65">G337+G334</f>
        <v>7735.33</v>
      </c>
      <c r="H333" s="124">
        <f t="shared" si="65"/>
        <v>0</v>
      </c>
      <c r="I333" s="174"/>
      <c r="J333" s="174"/>
      <c r="K333" s="174"/>
    </row>
    <row r="334" spans="1:11" s="203" customFormat="1" ht="23">
      <c r="A334" s="10" t="s">
        <v>26</v>
      </c>
      <c r="B334" s="10" t="s">
        <v>294</v>
      </c>
      <c r="C334" s="10" t="s">
        <v>866</v>
      </c>
      <c r="D334" s="20"/>
      <c r="E334" s="27" t="s">
        <v>867</v>
      </c>
      <c r="F334" s="124">
        <f>F335</f>
        <v>1029.6610000000001</v>
      </c>
      <c r="G334" s="124">
        <f t="shared" ref="G334:H335" si="66">G335</f>
        <v>0</v>
      </c>
      <c r="H334" s="124">
        <f t="shared" si="66"/>
        <v>0</v>
      </c>
      <c r="I334" s="174"/>
      <c r="J334" s="174"/>
      <c r="K334" s="174"/>
    </row>
    <row r="335" spans="1:11" s="203" customFormat="1" ht="34.5">
      <c r="A335" s="10" t="s">
        <v>26</v>
      </c>
      <c r="B335" s="10" t="s">
        <v>294</v>
      </c>
      <c r="C335" s="10" t="s">
        <v>866</v>
      </c>
      <c r="D335" s="29" t="s">
        <v>256</v>
      </c>
      <c r="E335" s="151" t="s">
        <v>683</v>
      </c>
      <c r="F335" s="124">
        <f>F336</f>
        <v>1029.6610000000001</v>
      </c>
      <c r="G335" s="124">
        <f t="shared" si="66"/>
        <v>0</v>
      </c>
      <c r="H335" s="124">
        <f t="shared" si="66"/>
        <v>0</v>
      </c>
      <c r="I335" s="174"/>
      <c r="J335" s="174"/>
      <c r="K335" s="174"/>
    </row>
    <row r="336" spans="1:11" ht="23">
      <c r="A336" s="10" t="s">
        <v>26</v>
      </c>
      <c r="B336" s="10" t="s">
        <v>294</v>
      </c>
      <c r="C336" s="10" t="s">
        <v>866</v>
      </c>
      <c r="D336" s="20" t="s">
        <v>258</v>
      </c>
      <c r="E336" s="27" t="s">
        <v>658</v>
      </c>
      <c r="F336" s="124">
        <v>1029.6610000000001</v>
      </c>
      <c r="G336" s="124">
        <v>0</v>
      </c>
      <c r="H336" s="124">
        <v>0</v>
      </c>
      <c r="I336" s="174"/>
      <c r="J336" s="174"/>
      <c r="K336" s="174"/>
    </row>
    <row r="337" spans="1:11" ht="46">
      <c r="A337" s="10" t="s">
        <v>26</v>
      </c>
      <c r="B337" s="10" t="s">
        <v>294</v>
      </c>
      <c r="C337" s="10" t="s">
        <v>804</v>
      </c>
      <c r="D337" s="10"/>
      <c r="E337" s="27" t="s">
        <v>805</v>
      </c>
      <c r="F337" s="124">
        <f t="shared" ref="F337:H338" si="67">F338</f>
        <v>5590.7139999999999</v>
      </c>
      <c r="G337" s="124">
        <f t="shared" si="67"/>
        <v>7735.33</v>
      </c>
      <c r="H337" s="124">
        <f t="shared" si="67"/>
        <v>0</v>
      </c>
      <c r="I337" s="174"/>
      <c r="J337" s="174"/>
      <c r="K337" s="174"/>
    </row>
    <row r="338" spans="1:11" ht="34.5">
      <c r="A338" s="10" t="s">
        <v>26</v>
      </c>
      <c r="B338" s="10" t="s">
        <v>294</v>
      </c>
      <c r="C338" s="10" t="s">
        <v>804</v>
      </c>
      <c r="D338" s="20">
        <v>400</v>
      </c>
      <c r="E338" s="27" t="s">
        <v>417</v>
      </c>
      <c r="F338" s="124">
        <f t="shared" si="67"/>
        <v>5590.7139999999999</v>
      </c>
      <c r="G338" s="124">
        <f t="shared" si="67"/>
        <v>7735.33</v>
      </c>
      <c r="H338" s="124">
        <f t="shared" si="67"/>
        <v>0</v>
      </c>
      <c r="I338" s="174"/>
      <c r="J338" s="174"/>
      <c r="K338" s="174"/>
    </row>
    <row r="339" spans="1:11" ht="46">
      <c r="A339" s="10" t="s">
        <v>26</v>
      </c>
      <c r="B339" s="10" t="s">
        <v>294</v>
      </c>
      <c r="C339" s="10" t="s">
        <v>804</v>
      </c>
      <c r="D339" s="20">
        <v>414</v>
      </c>
      <c r="E339" s="27" t="s">
        <v>416</v>
      </c>
      <c r="F339" s="124">
        <v>5590.7139999999999</v>
      </c>
      <c r="G339" s="124">
        <v>7735.33</v>
      </c>
      <c r="H339" s="124">
        <v>0</v>
      </c>
      <c r="I339" s="174"/>
      <c r="J339" s="174"/>
      <c r="K339" s="174"/>
    </row>
    <row r="340" spans="1:11" ht="46">
      <c r="A340" s="10" t="s">
        <v>26</v>
      </c>
      <c r="B340" s="10" t="s">
        <v>294</v>
      </c>
      <c r="C340" s="31" t="s">
        <v>276</v>
      </c>
      <c r="D340" s="20"/>
      <c r="E340" s="27" t="s">
        <v>745</v>
      </c>
      <c r="F340" s="126">
        <f>F341+F344</f>
        <v>34505.706000000006</v>
      </c>
      <c r="G340" s="126">
        <f>G341+G344</f>
        <v>0</v>
      </c>
      <c r="H340" s="126">
        <f>H341+H344</f>
        <v>0</v>
      </c>
      <c r="I340" s="174"/>
      <c r="J340" s="174"/>
      <c r="K340" s="174"/>
    </row>
    <row r="341" spans="1:11" ht="34.5">
      <c r="A341" s="10" t="s">
        <v>26</v>
      </c>
      <c r="B341" s="10" t="s">
        <v>294</v>
      </c>
      <c r="C341" s="31" t="s">
        <v>682</v>
      </c>
      <c r="D341" s="20"/>
      <c r="E341" s="5" t="s">
        <v>657</v>
      </c>
      <c r="F341" s="126">
        <f t="shared" ref="F341:H342" si="68">F342</f>
        <v>17193.434000000001</v>
      </c>
      <c r="G341" s="124">
        <f t="shared" si="68"/>
        <v>0</v>
      </c>
      <c r="H341" s="124">
        <f t="shared" si="68"/>
        <v>0</v>
      </c>
      <c r="I341" s="174"/>
      <c r="J341" s="174"/>
      <c r="K341" s="174"/>
    </row>
    <row r="342" spans="1:11">
      <c r="A342" s="10" t="s">
        <v>26</v>
      </c>
      <c r="B342" s="10" t="s">
        <v>294</v>
      </c>
      <c r="C342" s="31" t="s">
        <v>682</v>
      </c>
      <c r="D342" s="20" t="s">
        <v>262</v>
      </c>
      <c r="E342" s="27" t="s">
        <v>263</v>
      </c>
      <c r="F342" s="126">
        <f t="shared" si="68"/>
        <v>17193.434000000001</v>
      </c>
      <c r="G342" s="124">
        <f t="shared" si="68"/>
        <v>0</v>
      </c>
      <c r="H342" s="124">
        <f t="shared" si="68"/>
        <v>0</v>
      </c>
      <c r="I342" s="174"/>
      <c r="J342" s="174"/>
      <c r="K342" s="174"/>
    </row>
    <row r="343" spans="1:11" ht="80.5">
      <c r="A343" s="10" t="s">
        <v>26</v>
      </c>
      <c r="B343" s="10" t="s">
        <v>294</v>
      </c>
      <c r="C343" s="31" t="s">
        <v>682</v>
      </c>
      <c r="D343" s="112">
        <v>813</v>
      </c>
      <c r="E343" s="27" t="s">
        <v>828</v>
      </c>
      <c r="F343" s="126">
        <v>17193.434000000001</v>
      </c>
      <c r="G343" s="143">
        <v>0</v>
      </c>
      <c r="H343" s="143">
        <v>0</v>
      </c>
      <c r="I343" s="174"/>
      <c r="J343" s="174"/>
      <c r="K343" s="174"/>
    </row>
    <row r="344" spans="1:11" ht="46">
      <c r="A344" s="10" t="s">
        <v>26</v>
      </c>
      <c r="B344" s="10" t="s">
        <v>294</v>
      </c>
      <c r="C344" s="31" t="s">
        <v>780</v>
      </c>
      <c r="D344" s="20"/>
      <c r="E344" s="162" t="s">
        <v>779</v>
      </c>
      <c r="F344" s="188">
        <f t="shared" ref="F344:H345" si="69">F345</f>
        <v>17312.272000000001</v>
      </c>
      <c r="G344" s="142">
        <f t="shared" si="69"/>
        <v>0</v>
      </c>
      <c r="H344" s="142">
        <f t="shared" si="69"/>
        <v>0</v>
      </c>
      <c r="I344" s="174"/>
      <c r="J344" s="174"/>
      <c r="K344" s="174"/>
    </row>
    <row r="345" spans="1:11" ht="34.5">
      <c r="A345" s="10" t="s">
        <v>26</v>
      </c>
      <c r="B345" s="10" t="s">
        <v>294</v>
      </c>
      <c r="C345" s="31" t="s">
        <v>780</v>
      </c>
      <c r="D345" s="20">
        <v>400</v>
      </c>
      <c r="E345" s="27" t="s">
        <v>417</v>
      </c>
      <c r="F345" s="188">
        <f t="shared" si="69"/>
        <v>17312.272000000001</v>
      </c>
      <c r="G345" s="142">
        <f t="shared" si="69"/>
        <v>0</v>
      </c>
      <c r="H345" s="142">
        <f t="shared" si="69"/>
        <v>0</v>
      </c>
      <c r="I345" s="174"/>
      <c r="J345" s="174"/>
      <c r="K345" s="174"/>
    </row>
    <row r="346" spans="1:11" ht="46">
      <c r="A346" s="10" t="s">
        <v>26</v>
      </c>
      <c r="B346" s="10" t="s">
        <v>294</v>
      </c>
      <c r="C346" s="31" t="s">
        <v>780</v>
      </c>
      <c r="D346" s="20">
        <v>414</v>
      </c>
      <c r="E346" s="27" t="s">
        <v>416</v>
      </c>
      <c r="F346" s="188">
        <v>17312.272000000001</v>
      </c>
      <c r="G346" s="142">
        <v>0</v>
      </c>
      <c r="H346" s="142">
        <v>0</v>
      </c>
      <c r="I346" s="174"/>
      <c r="J346" s="174"/>
      <c r="K346" s="174"/>
    </row>
    <row r="347" spans="1:11">
      <c r="A347" s="98" t="s">
        <v>26</v>
      </c>
      <c r="B347" s="98" t="s">
        <v>320</v>
      </c>
      <c r="C347" s="101"/>
      <c r="D347" s="99"/>
      <c r="E347" s="205" t="s">
        <v>811</v>
      </c>
      <c r="F347" s="136">
        <f>F348</f>
        <v>4152.3999999999996</v>
      </c>
      <c r="G347" s="136">
        <f t="shared" ref="G347:H350" si="70">G348</f>
        <v>4117.3</v>
      </c>
      <c r="H347" s="136">
        <f t="shared" si="70"/>
        <v>4117.3</v>
      </c>
      <c r="I347" s="174"/>
      <c r="J347" s="174"/>
      <c r="K347" s="174"/>
    </row>
    <row r="348" spans="1:11" ht="46">
      <c r="A348" s="10" t="s">
        <v>26</v>
      </c>
      <c r="B348" s="10" t="s">
        <v>320</v>
      </c>
      <c r="C348" s="33" t="s">
        <v>271</v>
      </c>
      <c r="D348" s="20"/>
      <c r="E348" s="27" t="s">
        <v>750</v>
      </c>
      <c r="F348" s="124">
        <f t="shared" ref="F348:F352" si="71">F349</f>
        <v>4152.3999999999996</v>
      </c>
      <c r="G348" s="124">
        <f t="shared" si="70"/>
        <v>4117.3</v>
      </c>
      <c r="H348" s="124">
        <f t="shared" si="70"/>
        <v>4117.3</v>
      </c>
      <c r="I348" s="174"/>
      <c r="J348" s="174"/>
      <c r="K348" s="174"/>
    </row>
    <row r="349" spans="1:11" s="229" customFormat="1" ht="57.5">
      <c r="A349" s="10" t="s">
        <v>26</v>
      </c>
      <c r="B349" s="10" t="s">
        <v>320</v>
      </c>
      <c r="C349" s="31" t="s">
        <v>272</v>
      </c>
      <c r="D349" s="20"/>
      <c r="E349" s="27" t="s">
        <v>751</v>
      </c>
      <c r="F349" s="188">
        <f t="shared" si="71"/>
        <v>4152.3999999999996</v>
      </c>
      <c r="G349" s="188">
        <f t="shared" si="70"/>
        <v>4117.3</v>
      </c>
      <c r="H349" s="188">
        <f t="shared" si="70"/>
        <v>4117.3</v>
      </c>
      <c r="I349" s="174"/>
      <c r="J349" s="174"/>
      <c r="K349" s="174"/>
    </row>
    <row r="350" spans="1:11" s="229" customFormat="1" ht="46">
      <c r="A350" s="10" t="s">
        <v>26</v>
      </c>
      <c r="B350" s="10" t="s">
        <v>320</v>
      </c>
      <c r="C350" s="31" t="s">
        <v>276</v>
      </c>
      <c r="D350" s="20"/>
      <c r="E350" s="27" t="s">
        <v>745</v>
      </c>
      <c r="F350" s="188">
        <f t="shared" si="71"/>
        <v>4152.3999999999996</v>
      </c>
      <c r="G350" s="188">
        <f t="shared" si="70"/>
        <v>4117.3</v>
      </c>
      <c r="H350" s="188">
        <f t="shared" si="70"/>
        <v>4117.3</v>
      </c>
      <c r="I350" s="174"/>
      <c r="J350" s="174"/>
      <c r="K350" s="174"/>
    </row>
    <row r="351" spans="1:11" s="229" customFormat="1" ht="34.5">
      <c r="A351" s="10" t="s">
        <v>26</v>
      </c>
      <c r="B351" s="10" t="s">
        <v>320</v>
      </c>
      <c r="C351" s="31" t="s">
        <v>815</v>
      </c>
      <c r="D351" s="20"/>
      <c r="E351" s="27" t="s">
        <v>814</v>
      </c>
      <c r="F351" s="188">
        <f t="shared" si="71"/>
        <v>4152.3999999999996</v>
      </c>
      <c r="G351" s="188">
        <f>G352</f>
        <v>4117.3</v>
      </c>
      <c r="H351" s="188">
        <f>H352</f>
        <v>4117.3</v>
      </c>
      <c r="I351" s="174"/>
      <c r="J351" s="174"/>
      <c r="K351" s="174"/>
    </row>
    <row r="352" spans="1:11" s="229" customFormat="1" ht="34.5">
      <c r="A352" s="10" t="s">
        <v>26</v>
      </c>
      <c r="B352" s="10" t="s">
        <v>320</v>
      </c>
      <c r="C352" s="31" t="s">
        <v>815</v>
      </c>
      <c r="D352" s="29" t="s">
        <v>256</v>
      </c>
      <c r="E352" s="151" t="s">
        <v>683</v>
      </c>
      <c r="F352" s="188">
        <f t="shared" si="71"/>
        <v>4152.3999999999996</v>
      </c>
      <c r="G352" s="188">
        <f>G353</f>
        <v>4117.3</v>
      </c>
      <c r="H352" s="188">
        <f>H353</f>
        <v>4117.3</v>
      </c>
      <c r="I352" s="174"/>
      <c r="J352" s="174"/>
      <c r="K352" s="174"/>
    </row>
    <row r="353" spans="1:11" s="229" customFormat="1" ht="23">
      <c r="A353" s="10" t="s">
        <v>26</v>
      </c>
      <c r="B353" s="10" t="s">
        <v>320</v>
      </c>
      <c r="C353" s="31" t="s">
        <v>815</v>
      </c>
      <c r="D353" s="20" t="s">
        <v>258</v>
      </c>
      <c r="E353" s="27" t="s">
        <v>658</v>
      </c>
      <c r="F353" s="188">
        <v>4152.3999999999996</v>
      </c>
      <c r="G353" s="188">
        <v>4117.3</v>
      </c>
      <c r="H353" s="188">
        <v>4117.3</v>
      </c>
      <c r="I353" s="174"/>
      <c r="J353" s="174"/>
      <c r="K353" s="174"/>
    </row>
    <row r="354" spans="1:11">
      <c r="A354" s="23" t="s">
        <v>265</v>
      </c>
      <c r="B354" s="23" t="s">
        <v>248</v>
      </c>
      <c r="C354" s="24"/>
      <c r="D354" s="20"/>
      <c r="E354" s="175" t="s">
        <v>293</v>
      </c>
      <c r="F354" s="135">
        <f>F355+F385+F455+F496+F517+F543</f>
        <v>1702328.693</v>
      </c>
      <c r="G354" s="135">
        <f t="shared" ref="G354:H354" si="72">G355+G385+G455+G496+G517+G543</f>
        <v>1348200.9299999997</v>
      </c>
      <c r="H354" s="135">
        <f t="shared" si="72"/>
        <v>1360317.6740000001</v>
      </c>
      <c r="J354" s="174"/>
    </row>
    <row r="355" spans="1:11">
      <c r="A355" s="99" t="s">
        <v>265</v>
      </c>
      <c r="B355" s="99" t="s">
        <v>254</v>
      </c>
      <c r="C355" s="98"/>
      <c r="D355" s="99"/>
      <c r="E355" s="118" t="s">
        <v>391</v>
      </c>
      <c r="F355" s="136">
        <f>F356+F379</f>
        <v>580213.01599999995</v>
      </c>
      <c r="G355" s="136">
        <f t="shared" ref="F355:H356" si="73">G356</f>
        <v>518518.53200000001</v>
      </c>
      <c r="H355" s="136">
        <f t="shared" si="73"/>
        <v>523994.53200000001</v>
      </c>
    </row>
    <row r="356" spans="1:11" ht="34.5">
      <c r="A356" s="20" t="s">
        <v>265</v>
      </c>
      <c r="B356" s="20" t="s">
        <v>254</v>
      </c>
      <c r="C356" s="10" t="s">
        <v>138</v>
      </c>
      <c r="D356" s="20"/>
      <c r="E356" s="27" t="s">
        <v>703</v>
      </c>
      <c r="F356" s="124">
        <f t="shared" si="73"/>
        <v>579682.63599999994</v>
      </c>
      <c r="G356" s="124">
        <f t="shared" si="73"/>
        <v>518518.53200000001</v>
      </c>
      <c r="H356" s="124">
        <f t="shared" si="73"/>
        <v>523994.53200000001</v>
      </c>
      <c r="I356" s="173"/>
      <c r="J356" s="172"/>
    </row>
    <row r="357" spans="1:11" ht="23">
      <c r="A357" s="20" t="s">
        <v>265</v>
      </c>
      <c r="B357" s="20" t="s">
        <v>254</v>
      </c>
      <c r="C357" s="10" t="s">
        <v>139</v>
      </c>
      <c r="D357" s="20"/>
      <c r="E357" s="27" t="s">
        <v>112</v>
      </c>
      <c r="F357" s="124">
        <f>F358+F368+F372</f>
        <v>579682.63599999994</v>
      </c>
      <c r="G357" s="124">
        <f>G358+G368+G372</f>
        <v>518518.53200000001</v>
      </c>
      <c r="H357" s="124">
        <f>H358+H368+H372</f>
        <v>523994.53200000001</v>
      </c>
    </row>
    <row r="358" spans="1:11" ht="57.5">
      <c r="A358" s="20" t="s">
        <v>265</v>
      </c>
      <c r="B358" s="20" t="s">
        <v>254</v>
      </c>
      <c r="C358" s="10" t="s">
        <v>140</v>
      </c>
      <c r="D358" s="20"/>
      <c r="E358" s="27" t="s">
        <v>163</v>
      </c>
      <c r="F358" s="124">
        <f>F359+F362+F365</f>
        <v>260669.11199999999</v>
      </c>
      <c r="G358" s="124">
        <f>G359+G362+G365</f>
        <v>249280.432</v>
      </c>
      <c r="H358" s="124">
        <f>H359+H362+H365</f>
        <v>249280.432</v>
      </c>
    </row>
    <row r="359" spans="1:11" ht="34.5">
      <c r="A359" s="20" t="s">
        <v>265</v>
      </c>
      <c r="B359" s="20" t="s">
        <v>254</v>
      </c>
      <c r="C359" s="10" t="s">
        <v>464</v>
      </c>
      <c r="D359" s="20"/>
      <c r="E359" s="27" t="s">
        <v>392</v>
      </c>
      <c r="F359" s="124">
        <f t="shared" ref="F359:H360" si="74">F360</f>
        <v>214817.652</v>
      </c>
      <c r="G359" s="124">
        <f t="shared" si="74"/>
        <v>212428.97200000001</v>
      </c>
      <c r="H359" s="124">
        <f t="shared" si="74"/>
        <v>212428.97200000001</v>
      </c>
    </row>
    <row r="360" spans="1:11" ht="46">
      <c r="A360" s="20" t="s">
        <v>265</v>
      </c>
      <c r="B360" s="20" t="s">
        <v>254</v>
      </c>
      <c r="C360" s="10" t="s">
        <v>464</v>
      </c>
      <c r="D360" s="32" t="s">
        <v>296</v>
      </c>
      <c r="E360" s="151" t="s">
        <v>659</v>
      </c>
      <c r="F360" s="124">
        <f>F361</f>
        <v>214817.652</v>
      </c>
      <c r="G360" s="124">
        <f t="shared" si="74"/>
        <v>212428.97200000001</v>
      </c>
      <c r="H360" s="124">
        <f t="shared" si="74"/>
        <v>212428.97200000001</v>
      </c>
    </row>
    <row r="361" spans="1:11" ht="69">
      <c r="A361" s="20" t="s">
        <v>265</v>
      </c>
      <c r="B361" s="20" t="s">
        <v>254</v>
      </c>
      <c r="C361" s="10" t="s">
        <v>464</v>
      </c>
      <c r="D361" s="20" t="s">
        <v>299</v>
      </c>
      <c r="E361" s="27" t="s">
        <v>636</v>
      </c>
      <c r="F361" s="124">
        <v>214817.652</v>
      </c>
      <c r="G361" s="124">
        <v>212428.97200000001</v>
      </c>
      <c r="H361" s="124">
        <v>212428.97200000001</v>
      </c>
    </row>
    <row r="362" spans="1:11" ht="34.5">
      <c r="A362" s="20" t="s">
        <v>265</v>
      </c>
      <c r="B362" s="20" t="s">
        <v>254</v>
      </c>
      <c r="C362" s="10" t="s">
        <v>465</v>
      </c>
      <c r="D362" s="20"/>
      <c r="E362" s="27" t="s">
        <v>164</v>
      </c>
      <c r="F362" s="124">
        <f t="shared" ref="F362:H363" si="75">F363</f>
        <v>36851.46</v>
      </c>
      <c r="G362" s="124">
        <f t="shared" si="75"/>
        <v>36851.46</v>
      </c>
      <c r="H362" s="124">
        <f t="shared" si="75"/>
        <v>36851.46</v>
      </c>
    </row>
    <row r="363" spans="1:11" ht="46">
      <c r="A363" s="20" t="s">
        <v>265</v>
      </c>
      <c r="B363" s="20" t="s">
        <v>254</v>
      </c>
      <c r="C363" s="10" t="s">
        <v>465</v>
      </c>
      <c r="D363" s="32" t="s">
        <v>296</v>
      </c>
      <c r="E363" s="151" t="s">
        <v>659</v>
      </c>
      <c r="F363" s="124">
        <f t="shared" si="75"/>
        <v>36851.46</v>
      </c>
      <c r="G363" s="124">
        <f t="shared" si="75"/>
        <v>36851.46</v>
      </c>
      <c r="H363" s="124">
        <f t="shared" si="75"/>
        <v>36851.46</v>
      </c>
    </row>
    <row r="364" spans="1:11" ht="69">
      <c r="A364" s="20" t="s">
        <v>265</v>
      </c>
      <c r="B364" s="20" t="s">
        <v>254</v>
      </c>
      <c r="C364" s="10" t="s">
        <v>465</v>
      </c>
      <c r="D364" s="20" t="s">
        <v>398</v>
      </c>
      <c r="E364" s="27" t="s">
        <v>636</v>
      </c>
      <c r="F364" s="124">
        <v>36851.46</v>
      </c>
      <c r="G364" s="124">
        <v>36851.46</v>
      </c>
      <c r="H364" s="124">
        <v>36851.46</v>
      </c>
    </row>
    <row r="365" spans="1:11" ht="69">
      <c r="A365" s="20" t="s">
        <v>265</v>
      </c>
      <c r="B365" s="20" t="s">
        <v>254</v>
      </c>
      <c r="C365" s="10" t="s">
        <v>813</v>
      </c>
      <c r="D365" s="20"/>
      <c r="E365" s="27" t="s">
        <v>812</v>
      </c>
      <c r="F365" s="124">
        <f t="shared" ref="F365:H366" si="76">F366</f>
        <v>9000</v>
      </c>
      <c r="G365" s="124">
        <f t="shared" si="76"/>
        <v>0</v>
      </c>
      <c r="H365" s="124">
        <f t="shared" si="76"/>
        <v>0</v>
      </c>
    </row>
    <row r="366" spans="1:11" ht="46">
      <c r="A366" s="20" t="s">
        <v>265</v>
      </c>
      <c r="B366" s="20" t="s">
        <v>254</v>
      </c>
      <c r="C366" s="10" t="s">
        <v>813</v>
      </c>
      <c r="D366" s="32" t="s">
        <v>296</v>
      </c>
      <c r="E366" s="151" t="s">
        <v>659</v>
      </c>
      <c r="F366" s="124">
        <f t="shared" si="76"/>
        <v>9000</v>
      </c>
      <c r="G366" s="124">
        <f t="shared" si="76"/>
        <v>0</v>
      </c>
      <c r="H366" s="124">
        <f t="shared" si="76"/>
        <v>0</v>
      </c>
    </row>
    <row r="367" spans="1:11" ht="23">
      <c r="A367" s="20" t="s">
        <v>265</v>
      </c>
      <c r="B367" s="20" t="s">
        <v>254</v>
      </c>
      <c r="C367" s="10" t="s">
        <v>813</v>
      </c>
      <c r="D367" s="20">
        <v>612</v>
      </c>
      <c r="E367" s="27" t="s">
        <v>545</v>
      </c>
      <c r="F367" s="124">
        <v>9000</v>
      </c>
      <c r="G367" s="124">
        <v>0</v>
      </c>
      <c r="H367" s="124">
        <v>0</v>
      </c>
    </row>
    <row r="368" spans="1:11" ht="80.5">
      <c r="A368" s="20" t="s">
        <v>265</v>
      </c>
      <c r="B368" s="20" t="s">
        <v>254</v>
      </c>
      <c r="C368" s="10" t="s">
        <v>209</v>
      </c>
      <c r="D368" s="20"/>
      <c r="E368" s="27" t="s">
        <v>165</v>
      </c>
      <c r="F368" s="124">
        <f>F369</f>
        <v>269078.09999999998</v>
      </c>
      <c r="G368" s="124">
        <f>G369</f>
        <v>269078.09999999998</v>
      </c>
      <c r="H368" s="124">
        <f>H369</f>
        <v>269078.09999999998</v>
      </c>
    </row>
    <row r="369" spans="1:8" s="202" customFormat="1" ht="80.5">
      <c r="A369" s="20" t="s">
        <v>265</v>
      </c>
      <c r="B369" s="20" t="s">
        <v>254</v>
      </c>
      <c r="C369" s="10" t="s">
        <v>466</v>
      </c>
      <c r="D369" s="156"/>
      <c r="E369" s="157" t="s">
        <v>210</v>
      </c>
      <c r="F369" s="124">
        <f t="shared" ref="F369:H370" si="77">F370</f>
        <v>269078.09999999998</v>
      </c>
      <c r="G369" s="124">
        <f t="shared" si="77"/>
        <v>269078.09999999998</v>
      </c>
      <c r="H369" s="124">
        <f t="shared" si="77"/>
        <v>269078.09999999998</v>
      </c>
    </row>
    <row r="370" spans="1:8" s="202" customFormat="1" ht="46">
      <c r="A370" s="20" t="s">
        <v>265</v>
      </c>
      <c r="B370" s="20" t="s">
        <v>254</v>
      </c>
      <c r="C370" s="10" t="s">
        <v>466</v>
      </c>
      <c r="D370" s="32" t="s">
        <v>296</v>
      </c>
      <c r="E370" s="151" t="s">
        <v>659</v>
      </c>
      <c r="F370" s="124">
        <f>F371</f>
        <v>269078.09999999998</v>
      </c>
      <c r="G370" s="124">
        <f t="shared" si="77"/>
        <v>269078.09999999998</v>
      </c>
      <c r="H370" s="124">
        <f t="shared" si="77"/>
        <v>269078.09999999998</v>
      </c>
    </row>
    <row r="371" spans="1:8" s="202" customFormat="1" ht="69">
      <c r="A371" s="20" t="s">
        <v>265</v>
      </c>
      <c r="B371" s="20" t="s">
        <v>254</v>
      </c>
      <c r="C371" s="10" t="s">
        <v>466</v>
      </c>
      <c r="D371" s="20">
        <v>611</v>
      </c>
      <c r="E371" s="27" t="s">
        <v>636</v>
      </c>
      <c r="F371" s="124">
        <v>269078.09999999998</v>
      </c>
      <c r="G371" s="124">
        <v>269078.09999999998</v>
      </c>
      <c r="H371" s="124">
        <v>269078.09999999998</v>
      </c>
    </row>
    <row r="372" spans="1:8" s="202" customFormat="1" ht="57.5">
      <c r="A372" s="20" t="s">
        <v>265</v>
      </c>
      <c r="B372" s="20" t="s">
        <v>254</v>
      </c>
      <c r="C372" s="10" t="s">
        <v>168</v>
      </c>
      <c r="D372" s="20"/>
      <c r="E372" s="27" t="s">
        <v>715</v>
      </c>
      <c r="F372" s="124">
        <f>F373++F376</f>
        <v>49935.423999999999</v>
      </c>
      <c r="G372" s="124">
        <f>G373++G376</f>
        <v>160</v>
      </c>
      <c r="H372" s="124">
        <f>H373++H376</f>
        <v>5636</v>
      </c>
    </row>
    <row r="373" spans="1:8" ht="46">
      <c r="A373" s="20" t="s">
        <v>265</v>
      </c>
      <c r="B373" s="20" t="s">
        <v>254</v>
      </c>
      <c r="C373" s="10" t="s">
        <v>467</v>
      </c>
      <c r="D373" s="20"/>
      <c r="E373" s="27" t="s">
        <v>167</v>
      </c>
      <c r="F373" s="124">
        <f t="shared" ref="F373:H374" si="78">F374</f>
        <v>49775.423999999999</v>
      </c>
      <c r="G373" s="124">
        <f t="shared" si="78"/>
        <v>0</v>
      </c>
      <c r="H373" s="124">
        <f t="shared" si="78"/>
        <v>5476</v>
      </c>
    </row>
    <row r="374" spans="1:8" ht="46">
      <c r="A374" s="20" t="s">
        <v>265</v>
      </c>
      <c r="B374" s="20" t="s">
        <v>254</v>
      </c>
      <c r="C374" s="10" t="s">
        <v>467</v>
      </c>
      <c r="D374" s="32" t="s">
        <v>296</v>
      </c>
      <c r="E374" s="151" t="s">
        <v>659</v>
      </c>
      <c r="F374" s="124">
        <f t="shared" si="78"/>
        <v>49775.423999999999</v>
      </c>
      <c r="G374" s="124">
        <f t="shared" si="78"/>
        <v>0</v>
      </c>
      <c r="H374" s="124">
        <f t="shared" si="78"/>
        <v>5476</v>
      </c>
    </row>
    <row r="375" spans="1:8" ht="23">
      <c r="A375" s="20" t="s">
        <v>265</v>
      </c>
      <c r="B375" s="20" t="s">
        <v>254</v>
      </c>
      <c r="C375" s="10" t="s">
        <v>467</v>
      </c>
      <c r="D375" s="20">
        <v>612</v>
      </c>
      <c r="E375" s="27" t="s">
        <v>545</v>
      </c>
      <c r="F375" s="124">
        <v>49775.423999999999</v>
      </c>
      <c r="G375" s="124">
        <v>0</v>
      </c>
      <c r="H375" s="124">
        <v>5476</v>
      </c>
    </row>
    <row r="376" spans="1:8" ht="23">
      <c r="A376" s="20" t="s">
        <v>265</v>
      </c>
      <c r="B376" s="20" t="s">
        <v>254</v>
      </c>
      <c r="C376" s="125" t="s">
        <v>707</v>
      </c>
      <c r="D376" s="20"/>
      <c r="E376" s="27" t="s">
        <v>716</v>
      </c>
      <c r="F376" s="124">
        <f t="shared" ref="F376:H377" si="79">F377</f>
        <v>160</v>
      </c>
      <c r="G376" s="124">
        <f t="shared" si="79"/>
        <v>160</v>
      </c>
      <c r="H376" s="124">
        <f t="shared" si="79"/>
        <v>160</v>
      </c>
    </row>
    <row r="377" spans="1:8" ht="46">
      <c r="A377" s="20" t="s">
        <v>265</v>
      </c>
      <c r="B377" s="20" t="s">
        <v>254</v>
      </c>
      <c r="C377" s="125" t="s">
        <v>707</v>
      </c>
      <c r="D377" s="32" t="s">
        <v>296</v>
      </c>
      <c r="E377" s="151" t="s">
        <v>659</v>
      </c>
      <c r="F377" s="124">
        <f t="shared" si="79"/>
        <v>160</v>
      </c>
      <c r="G377" s="124">
        <f t="shared" si="79"/>
        <v>160</v>
      </c>
      <c r="H377" s="124">
        <f t="shared" si="79"/>
        <v>160</v>
      </c>
    </row>
    <row r="378" spans="1:8" ht="23">
      <c r="A378" s="20" t="s">
        <v>265</v>
      </c>
      <c r="B378" s="20" t="s">
        <v>254</v>
      </c>
      <c r="C378" s="125" t="s">
        <v>707</v>
      </c>
      <c r="D378" s="20">
        <v>612</v>
      </c>
      <c r="E378" s="27" t="s">
        <v>545</v>
      </c>
      <c r="F378" s="124">
        <v>160</v>
      </c>
      <c r="G378" s="124">
        <v>160</v>
      </c>
      <c r="H378" s="124">
        <v>160</v>
      </c>
    </row>
    <row r="379" spans="1:8" s="229" customFormat="1" ht="46">
      <c r="A379" s="20" t="s">
        <v>265</v>
      </c>
      <c r="B379" s="20" t="s">
        <v>254</v>
      </c>
      <c r="C379" s="10" t="s">
        <v>399</v>
      </c>
      <c r="D379" s="20"/>
      <c r="E379" s="27" t="s">
        <v>689</v>
      </c>
      <c r="F379" s="124">
        <f>F380</f>
        <v>530.38</v>
      </c>
      <c r="G379" s="124">
        <f t="shared" ref="G379:H383" si="80">G380</f>
        <v>0</v>
      </c>
      <c r="H379" s="124">
        <f t="shared" si="80"/>
        <v>0</v>
      </c>
    </row>
    <row r="380" spans="1:8" s="229" customFormat="1" ht="46">
      <c r="A380" s="20" t="s">
        <v>265</v>
      </c>
      <c r="B380" s="20" t="s">
        <v>254</v>
      </c>
      <c r="C380" s="10" t="s">
        <v>789</v>
      </c>
      <c r="D380" s="20"/>
      <c r="E380" s="27" t="s">
        <v>790</v>
      </c>
      <c r="F380" s="124">
        <f>F381</f>
        <v>530.38</v>
      </c>
      <c r="G380" s="124">
        <f t="shared" si="80"/>
        <v>0</v>
      </c>
      <c r="H380" s="124">
        <f t="shared" si="80"/>
        <v>0</v>
      </c>
    </row>
    <row r="381" spans="1:8" s="229" customFormat="1" ht="57.5">
      <c r="A381" s="20" t="s">
        <v>265</v>
      </c>
      <c r="B381" s="20" t="s">
        <v>254</v>
      </c>
      <c r="C381" s="10" t="s">
        <v>791</v>
      </c>
      <c r="D381" s="20"/>
      <c r="E381" s="27" t="s">
        <v>792</v>
      </c>
      <c r="F381" s="124">
        <f>F382</f>
        <v>530.38</v>
      </c>
      <c r="G381" s="124">
        <f t="shared" si="80"/>
        <v>0</v>
      </c>
      <c r="H381" s="124">
        <f t="shared" si="80"/>
        <v>0</v>
      </c>
    </row>
    <row r="382" spans="1:8" s="229" customFormat="1" ht="80.5">
      <c r="A382" s="20" t="s">
        <v>265</v>
      </c>
      <c r="B382" s="20" t="s">
        <v>254</v>
      </c>
      <c r="C382" s="10" t="s">
        <v>861</v>
      </c>
      <c r="D382" s="112"/>
      <c r="E382" s="160" t="s">
        <v>862</v>
      </c>
      <c r="F382" s="124">
        <f>F383</f>
        <v>530.38</v>
      </c>
      <c r="G382" s="124">
        <f t="shared" si="80"/>
        <v>0</v>
      </c>
      <c r="H382" s="124">
        <f t="shared" si="80"/>
        <v>0</v>
      </c>
    </row>
    <row r="383" spans="1:8" s="229" customFormat="1" ht="46">
      <c r="A383" s="20" t="s">
        <v>265</v>
      </c>
      <c r="B383" s="20" t="s">
        <v>254</v>
      </c>
      <c r="C383" s="10" t="s">
        <v>861</v>
      </c>
      <c r="D383" s="32" t="s">
        <v>296</v>
      </c>
      <c r="E383" s="151" t="s">
        <v>659</v>
      </c>
      <c r="F383" s="124">
        <f>F384</f>
        <v>530.38</v>
      </c>
      <c r="G383" s="124">
        <f t="shared" si="80"/>
        <v>0</v>
      </c>
      <c r="H383" s="124">
        <f t="shared" si="80"/>
        <v>0</v>
      </c>
    </row>
    <row r="384" spans="1:8" s="229" customFormat="1" ht="23">
      <c r="A384" s="20" t="s">
        <v>265</v>
      </c>
      <c r="B384" s="20" t="s">
        <v>254</v>
      </c>
      <c r="C384" s="10" t="s">
        <v>861</v>
      </c>
      <c r="D384" s="20">
        <v>612</v>
      </c>
      <c r="E384" s="27" t="s">
        <v>545</v>
      </c>
      <c r="F384" s="124">
        <v>530.38</v>
      </c>
      <c r="G384" s="124">
        <v>0</v>
      </c>
      <c r="H384" s="124">
        <v>0</v>
      </c>
    </row>
    <row r="385" spans="1:8">
      <c r="A385" s="99" t="s">
        <v>265</v>
      </c>
      <c r="B385" s="99" t="s">
        <v>294</v>
      </c>
      <c r="C385" s="98"/>
      <c r="D385" s="99"/>
      <c r="E385" s="118" t="s">
        <v>295</v>
      </c>
      <c r="F385" s="136">
        <f>F386+F443</f>
        <v>940063.65100000007</v>
      </c>
      <c r="G385" s="136">
        <f>G386+G443</f>
        <v>656402.54399999999</v>
      </c>
      <c r="H385" s="136">
        <f>H386+H443</f>
        <v>663036.08800000011</v>
      </c>
    </row>
    <row r="386" spans="1:8" ht="34.5">
      <c r="A386" s="20" t="s">
        <v>265</v>
      </c>
      <c r="B386" s="20" t="s">
        <v>294</v>
      </c>
      <c r="C386" s="10" t="s">
        <v>138</v>
      </c>
      <c r="D386" s="20"/>
      <c r="E386" s="27" t="s">
        <v>703</v>
      </c>
      <c r="F386" s="124">
        <f>F387</f>
        <v>917421.89100000006</v>
      </c>
      <c r="G386" s="124">
        <f>G387</f>
        <v>656402.54399999999</v>
      </c>
      <c r="H386" s="124">
        <f>H387</f>
        <v>663036.08800000011</v>
      </c>
    </row>
    <row r="387" spans="1:8" ht="23">
      <c r="A387" s="20" t="s">
        <v>265</v>
      </c>
      <c r="B387" s="20" t="s">
        <v>294</v>
      </c>
      <c r="C387" s="10" t="s">
        <v>141</v>
      </c>
      <c r="D387" s="20"/>
      <c r="E387" s="27" t="s">
        <v>169</v>
      </c>
      <c r="F387" s="124">
        <f>F388+F413+F420+F436</f>
        <v>917421.89100000006</v>
      </c>
      <c r="G387" s="124">
        <f>G388+G413+G420+G436</f>
        <v>656402.54399999999</v>
      </c>
      <c r="H387" s="124">
        <f>H388+H413+H420+H436</f>
        <v>663036.08800000011</v>
      </c>
    </row>
    <row r="388" spans="1:8" ht="92">
      <c r="A388" s="20" t="s">
        <v>265</v>
      </c>
      <c r="B388" s="20" t="s">
        <v>294</v>
      </c>
      <c r="C388" s="10" t="s">
        <v>142</v>
      </c>
      <c r="D388" s="20"/>
      <c r="E388" s="27" t="s">
        <v>171</v>
      </c>
      <c r="F388" s="124">
        <f>F389+F392+F395+F407+F401+F404+F398+F410</f>
        <v>854699.72499999998</v>
      </c>
      <c r="G388" s="124">
        <f t="shared" ref="G388:H388" si="81">G389+G392+G395+G407+G401+G404+G398+G410</f>
        <v>594896.23300000001</v>
      </c>
      <c r="H388" s="124">
        <f t="shared" si="81"/>
        <v>602857.17700000003</v>
      </c>
    </row>
    <row r="389" spans="1:8" ht="92">
      <c r="A389" s="20" t="s">
        <v>265</v>
      </c>
      <c r="B389" s="20" t="s">
        <v>294</v>
      </c>
      <c r="C389" s="33" t="s">
        <v>470</v>
      </c>
      <c r="D389" s="158"/>
      <c r="E389" s="159" t="s">
        <v>717</v>
      </c>
      <c r="F389" s="124">
        <f t="shared" ref="F389:H390" si="82">F390</f>
        <v>470331.9</v>
      </c>
      <c r="G389" s="124">
        <f t="shared" si="82"/>
        <v>470331.9</v>
      </c>
      <c r="H389" s="124">
        <f t="shared" si="82"/>
        <v>470331.9</v>
      </c>
    </row>
    <row r="390" spans="1:8" ht="46">
      <c r="A390" s="20" t="s">
        <v>265</v>
      </c>
      <c r="B390" s="20" t="s">
        <v>294</v>
      </c>
      <c r="C390" s="33" t="s">
        <v>470</v>
      </c>
      <c r="D390" s="32" t="s">
        <v>296</v>
      </c>
      <c r="E390" s="151" t="s">
        <v>659</v>
      </c>
      <c r="F390" s="124">
        <f t="shared" si="82"/>
        <v>470331.9</v>
      </c>
      <c r="G390" s="124">
        <f t="shared" si="82"/>
        <v>470331.9</v>
      </c>
      <c r="H390" s="124">
        <f t="shared" si="82"/>
        <v>470331.9</v>
      </c>
    </row>
    <row r="391" spans="1:8" ht="69">
      <c r="A391" s="20" t="s">
        <v>265</v>
      </c>
      <c r="B391" s="20" t="s">
        <v>294</v>
      </c>
      <c r="C391" s="33" t="s">
        <v>470</v>
      </c>
      <c r="D391" s="20" t="s">
        <v>398</v>
      </c>
      <c r="E391" s="27" t="s">
        <v>636</v>
      </c>
      <c r="F391" s="124">
        <v>470331.9</v>
      </c>
      <c r="G391" s="124">
        <v>470331.9</v>
      </c>
      <c r="H391" s="124">
        <v>470331.9</v>
      </c>
    </row>
    <row r="392" spans="1:8" ht="23">
      <c r="A392" s="20" t="s">
        <v>265</v>
      </c>
      <c r="B392" s="20" t="s">
        <v>294</v>
      </c>
      <c r="C392" s="10" t="s">
        <v>471</v>
      </c>
      <c r="D392" s="20"/>
      <c r="E392" s="27" t="s">
        <v>546</v>
      </c>
      <c r="F392" s="124">
        <f t="shared" ref="F392:H393" si="83">F393</f>
        <v>93615.596000000005</v>
      </c>
      <c r="G392" s="124">
        <f t="shared" si="83"/>
        <v>87038.232999999993</v>
      </c>
      <c r="H392" s="124">
        <f t="shared" si="83"/>
        <v>86999.176999999996</v>
      </c>
    </row>
    <row r="393" spans="1:8" ht="46">
      <c r="A393" s="20" t="s">
        <v>265</v>
      </c>
      <c r="B393" s="20" t="s">
        <v>294</v>
      </c>
      <c r="C393" s="10" t="s">
        <v>471</v>
      </c>
      <c r="D393" s="29" t="s">
        <v>296</v>
      </c>
      <c r="E393" s="151" t="s">
        <v>659</v>
      </c>
      <c r="F393" s="124">
        <f t="shared" si="83"/>
        <v>93615.596000000005</v>
      </c>
      <c r="G393" s="124">
        <f t="shared" si="83"/>
        <v>87038.232999999993</v>
      </c>
      <c r="H393" s="124">
        <f t="shared" si="83"/>
        <v>86999.176999999996</v>
      </c>
    </row>
    <row r="394" spans="1:8" ht="69">
      <c r="A394" s="20" t="s">
        <v>265</v>
      </c>
      <c r="B394" s="20" t="s">
        <v>294</v>
      </c>
      <c r="C394" s="10" t="s">
        <v>471</v>
      </c>
      <c r="D394" s="20" t="s">
        <v>398</v>
      </c>
      <c r="E394" s="27" t="s">
        <v>636</v>
      </c>
      <c r="F394" s="124">
        <v>93615.596000000005</v>
      </c>
      <c r="G394" s="124">
        <v>87038.232999999993</v>
      </c>
      <c r="H394" s="124">
        <v>86999.176999999996</v>
      </c>
    </row>
    <row r="395" spans="1:8" ht="34.5">
      <c r="A395" s="20" t="s">
        <v>265</v>
      </c>
      <c r="B395" s="20" t="s">
        <v>294</v>
      </c>
      <c r="C395" s="10" t="s">
        <v>472</v>
      </c>
      <c r="D395" s="20"/>
      <c r="E395" s="160" t="s">
        <v>71</v>
      </c>
      <c r="F395" s="143">
        <f t="shared" ref="F395:H396" si="84">F396</f>
        <v>91115.076000000001</v>
      </c>
      <c r="G395" s="124">
        <f t="shared" si="84"/>
        <v>0</v>
      </c>
      <c r="H395" s="124">
        <f t="shared" si="84"/>
        <v>8000</v>
      </c>
    </row>
    <row r="396" spans="1:8" ht="46">
      <c r="A396" s="20" t="s">
        <v>265</v>
      </c>
      <c r="B396" s="20" t="s">
        <v>294</v>
      </c>
      <c r="C396" s="10" t="s">
        <v>472</v>
      </c>
      <c r="D396" s="32" t="s">
        <v>296</v>
      </c>
      <c r="E396" s="151" t="s">
        <v>659</v>
      </c>
      <c r="F396" s="124">
        <f t="shared" si="84"/>
        <v>91115.076000000001</v>
      </c>
      <c r="G396" s="124">
        <f t="shared" si="84"/>
        <v>0</v>
      </c>
      <c r="H396" s="124">
        <f t="shared" si="84"/>
        <v>8000</v>
      </c>
    </row>
    <row r="397" spans="1:8" s="206" customFormat="1" ht="23">
      <c r="A397" s="20" t="s">
        <v>265</v>
      </c>
      <c r="B397" s="20" t="s">
        <v>294</v>
      </c>
      <c r="C397" s="10" t="s">
        <v>472</v>
      </c>
      <c r="D397" s="20">
        <v>612</v>
      </c>
      <c r="E397" s="27" t="s">
        <v>545</v>
      </c>
      <c r="F397" s="124">
        <v>91115.076000000001</v>
      </c>
      <c r="G397" s="124">
        <v>0</v>
      </c>
      <c r="H397" s="124">
        <v>8000</v>
      </c>
    </row>
    <row r="398" spans="1:8" s="206" customFormat="1" ht="92">
      <c r="A398" s="20" t="s">
        <v>265</v>
      </c>
      <c r="B398" s="20" t="s">
        <v>294</v>
      </c>
      <c r="C398" s="200" t="s">
        <v>806</v>
      </c>
      <c r="D398" s="10"/>
      <c r="E398" s="162" t="s">
        <v>807</v>
      </c>
      <c r="F398" s="124">
        <f t="shared" ref="F398:H399" si="85">F399</f>
        <v>9036.2000000000007</v>
      </c>
      <c r="G398" s="124">
        <f t="shared" si="85"/>
        <v>0</v>
      </c>
      <c r="H398" s="124">
        <f t="shared" si="85"/>
        <v>0</v>
      </c>
    </row>
    <row r="399" spans="1:8" s="206" customFormat="1" ht="46">
      <c r="A399" s="20" t="s">
        <v>265</v>
      </c>
      <c r="B399" s="20" t="s">
        <v>294</v>
      </c>
      <c r="C399" s="200" t="s">
        <v>806</v>
      </c>
      <c r="D399" s="32" t="s">
        <v>296</v>
      </c>
      <c r="E399" s="151" t="s">
        <v>659</v>
      </c>
      <c r="F399" s="124">
        <f t="shared" si="85"/>
        <v>9036.2000000000007</v>
      </c>
      <c r="G399" s="124">
        <f t="shared" si="85"/>
        <v>0</v>
      </c>
      <c r="H399" s="124">
        <f t="shared" si="85"/>
        <v>0</v>
      </c>
    </row>
    <row r="400" spans="1:8" s="206" customFormat="1" ht="23">
      <c r="A400" s="20" t="s">
        <v>265</v>
      </c>
      <c r="B400" s="20" t="s">
        <v>294</v>
      </c>
      <c r="C400" s="200" t="s">
        <v>806</v>
      </c>
      <c r="D400" s="20">
        <v>612</v>
      </c>
      <c r="E400" s="27" t="s">
        <v>545</v>
      </c>
      <c r="F400" s="143">
        <v>9036.2000000000007</v>
      </c>
      <c r="G400" s="124">
        <v>0</v>
      </c>
      <c r="H400" s="124">
        <v>0</v>
      </c>
    </row>
    <row r="401" spans="1:8" s="206" customFormat="1" ht="92">
      <c r="A401" s="20" t="s">
        <v>265</v>
      </c>
      <c r="B401" s="20" t="s">
        <v>294</v>
      </c>
      <c r="C401" s="195" t="s">
        <v>796</v>
      </c>
      <c r="D401" s="20"/>
      <c r="E401" s="27" t="s">
        <v>795</v>
      </c>
      <c r="F401" s="124">
        <f t="shared" ref="F401:H402" si="86">F402</f>
        <v>1004.1</v>
      </c>
      <c r="G401" s="124">
        <f t="shared" si="86"/>
        <v>0</v>
      </c>
      <c r="H401" s="124">
        <f t="shared" si="86"/>
        <v>0</v>
      </c>
    </row>
    <row r="402" spans="1:8" s="206" customFormat="1" ht="46">
      <c r="A402" s="20" t="s">
        <v>265</v>
      </c>
      <c r="B402" s="20" t="s">
        <v>294</v>
      </c>
      <c r="C402" s="195" t="s">
        <v>796</v>
      </c>
      <c r="D402" s="32" t="s">
        <v>296</v>
      </c>
      <c r="E402" s="151" t="s">
        <v>659</v>
      </c>
      <c r="F402" s="124">
        <f t="shared" si="86"/>
        <v>1004.1</v>
      </c>
      <c r="G402" s="124">
        <f t="shared" si="86"/>
        <v>0</v>
      </c>
      <c r="H402" s="124">
        <f t="shared" si="86"/>
        <v>0</v>
      </c>
    </row>
    <row r="403" spans="1:8" s="206" customFormat="1" ht="23">
      <c r="A403" s="20" t="s">
        <v>265</v>
      </c>
      <c r="B403" s="20" t="s">
        <v>294</v>
      </c>
      <c r="C403" s="195" t="s">
        <v>796</v>
      </c>
      <c r="D403" s="20">
        <v>612</v>
      </c>
      <c r="E403" s="27" t="s">
        <v>545</v>
      </c>
      <c r="F403" s="124">
        <v>1004.1</v>
      </c>
      <c r="G403" s="124">
        <v>0</v>
      </c>
      <c r="H403" s="124">
        <v>0</v>
      </c>
    </row>
    <row r="404" spans="1:8" s="206" customFormat="1" ht="80.5">
      <c r="A404" s="20" t="s">
        <v>265</v>
      </c>
      <c r="B404" s="20" t="s">
        <v>294</v>
      </c>
      <c r="C404" s="10" t="s">
        <v>797</v>
      </c>
      <c r="D404" s="20"/>
      <c r="E404" s="189" t="s">
        <v>798</v>
      </c>
      <c r="F404" s="124">
        <f t="shared" ref="F404:H405" si="87">F405</f>
        <v>151830.753</v>
      </c>
      <c r="G404" s="124">
        <f t="shared" si="87"/>
        <v>0</v>
      </c>
      <c r="H404" s="124">
        <f t="shared" si="87"/>
        <v>0</v>
      </c>
    </row>
    <row r="405" spans="1:8" s="206" customFormat="1" ht="46">
      <c r="A405" s="20" t="s">
        <v>265</v>
      </c>
      <c r="B405" s="20" t="s">
        <v>294</v>
      </c>
      <c r="C405" s="10" t="s">
        <v>797</v>
      </c>
      <c r="D405" s="32" t="s">
        <v>296</v>
      </c>
      <c r="E405" s="151" t="s">
        <v>659</v>
      </c>
      <c r="F405" s="124">
        <f t="shared" si="87"/>
        <v>151830.753</v>
      </c>
      <c r="G405" s="124">
        <f t="shared" si="87"/>
        <v>0</v>
      </c>
      <c r="H405" s="124">
        <f t="shared" si="87"/>
        <v>0</v>
      </c>
    </row>
    <row r="406" spans="1:8" ht="23">
      <c r="A406" s="20" t="s">
        <v>265</v>
      </c>
      <c r="B406" s="20" t="s">
        <v>294</v>
      </c>
      <c r="C406" s="10" t="s">
        <v>797</v>
      </c>
      <c r="D406" s="20">
        <v>612</v>
      </c>
      <c r="E406" s="27" t="s">
        <v>545</v>
      </c>
      <c r="F406" s="124">
        <v>151830.753</v>
      </c>
      <c r="G406" s="124">
        <v>0</v>
      </c>
      <c r="H406" s="124">
        <v>0</v>
      </c>
    </row>
    <row r="407" spans="1:8" ht="69">
      <c r="A407" s="20" t="s">
        <v>265</v>
      </c>
      <c r="B407" s="20" t="s">
        <v>294</v>
      </c>
      <c r="C407" s="10" t="s">
        <v>687</v>
      </c>
      <c r="D407" s="20"/>
      <c r="E407" s="27" t="s">
        <v>686</v>
      </c>
      <c r="F407" s="124">
        <f t="shared" ref="F407:H408" si="88">F408</f>
        <v>37526.1</v>
      </c>
      <c r="G407" s="124">
        <f t="shared" si="88"/>
        <v>37526.1</v>
      </c>
      <c r="H407" s="124">
        <f t="shared" si="88"/>
        <v>37526.1</v>
      </c>
    </row>
    <row r="408" spans="1:8" ht="46">
      <c r="A408" s="20" t="s">
        <v>265</v>
      </c>
      <c r="B408" s="20" t="s">
        <v>294</v>
      </c>
      <c r="C408" s="10" t="s">
        <v>687</v>
      </c>
      <c r="D408" s="32" t="s">
        <v>296</v>
      </c>
      <c r="E408" s="151" t="s">
        <v>659</v>
      </c>
      <c r="F408" s="124">
        <f t="shared" si="88"/>
        <v>37526.1</v>
      </c>
      <c r="G408" s="124">
        <f t="shared" si="88"/>
        <v>37526.1</v>
      </c>
      <c r="H408" s="124">
        <f t="shared" si="88"/>
        <v>37526.1</v>
      </c>
    </row>
    <row r="409" spans="1:8" ht="69">
      <c r="A409" s="20" t="s">
        <v>265</v>
      </c>
      <c r="B409" s="20" t="s">
        <v>294</v>
      </c>
      <c r="C409" s="10" t="s">
        <v>687</v>
      </c>
      <c r="D409" s="20" t="s">
        <v>398</v>
      </c>
      <c r="E409" s="27" t="s">
        <v>636</v>
      </c>
      <c r="F409" s="124">
        <v>37526.1</v>
      </c>
      <c r="G409" s="124">
        <v>37526.1</v>
      </c>
      <c r="H409" s="124">
        <v>37526.1</v>
      </c>
    </row>
    <row r="410" spans="1:8" s="202" customFormat="1" ht="46">
      <c r="A410" s="20" t="s">
        <v>265</v>
      </c>
      <c r="B410" s="20" t="s">
        <v>294</v>
      </c>
      <c r="C410" s="10" t="s">
        <v>581</v>
      </c>
      <c r="D410" s="20"/>
      <c r="E410" s="27" t="s">
        <v>875</v>
      </c>
      <c r="F410" s="124">
        <f>F411</f>
        <v>240</v>
      </c>
      <c r="G410" s="124">
        <f t="shared" ref="G410:H411" si="89">G411</f>
        <v>0</v>
      </c>
      <c r="H410" s="124">
        <f t="shared" si="89"/>
        <v>0</v>
      </c>
    </row>
    <row r="411" spans="1:8" s="202" customFormat="1" ht="46">
      <c r="A411" s="20" t="s">
        <v>265</v>
      </c>
      <c r="B411" s="20" t="s">
        <v>294</v>
      </c>
      <c r="C411" s="10" t="s">
        <v>581</v>
      </c>
      <c r="D411" s="32" t="s">
        <v>296</v>
      </c>
      <c r="E411" s="151" t="s">
        <v>659</v>
      </c>
      <c r="F411" s="124">
        <f>F412</f>
        <v>240</v>
      </c>
      <c r="G411" s="124">
        <f t="shared" si="89"/>
        <v>0</v>
      </c>
      <c r="H411" s="124">
        <f t="shared" si="89"/>
        <v>0</v>
      </c>
    </row>
    <row r="412" spans="1:8" s="202" customFormat="1" ht="23">
      <c r="A412" s="20" t="s">
        <v>265</v>
      </c>
      <c r="B412" s="20" t="s">
        <v>294</v>
      </c>
      <c r="C412" s="10" t="s">
        <v>581</v>
      </c>
      <c r="D412" s="20">
        <v>612</v>
      </c>
      <c r="E412" s="27" t="s">
        <v>545</v>
      </c>
      <c r="F412" s="124">
        <v>240</v>
      </c>
      <c r="G412" s="124">
        <v>0</v>
      </c>
      <c r="H412" s="124">
        <v>0</v>
      </c>
    </row>
    <row r="413" spans="1:8" s="202" customFormat="1" ht="46">
      <c r="A413" s="20" t="s">
        <v>265</v>
      </c>
      <c r="B413" s="20" t="s">
        <v>294</v>
      </c>
      <c r="C413" s="10" t="s">
        <v>425</v>
      </c>
      <c r="D413" s="20"/>
      <c r="E413" s="27" t="s">
        <v>374</v>
      </c>
      <c r="F413" s="124">
        <f>F417+F414</f>
        <v>7559.826</v>
      </c>
      <c r="G413" s="124">
        <f>G417+G414</f>
        <v>7559.826</v>
      </c>
      <c r="H413" s="124">
        <f>H417+H414</f>
        <v>7559.826</v>
      </c>
    </row>
    <row r="414" spans="1:8" s="202" customFormat="1" ht="126.5">
      <c r="A414" s="20" t="s">
        <v>265</v>
      </c>
      <c r="B414" s="20" t="s">
        <v>294</v>
      </c>
      <c r="C414" s="10" t="s">
        <v>73</v>
      </c>
      <c r="D414" s="20"/>
      <c r="E414" s="27" t="s">
        <v>761</v>
      </c>
      <c r="F414" s="124">
        <f t="shared" ref="F414:H415" si="90">F415</f>
        <v>2085</v>
      </c>
      <c r="G414" s="124">
        <f t="shared" si="90"/>
        <v>2085</v>
      </c>
      <c r="H414" s="124">
        <f t="shared" si="90"/>
        <v>2085</v>
      </c>
    </row>
    <row r="415" spans="1:8" s="202" customFormat="1" ht="46">
      <c r="A415" s="20" t="s">
        <v>265</v>
      </c>
      <c r="B415" s="20" t="s">
        <v>294</v>
      </c>
      <c r="C415" s="10" t="s">
        <v>73</v>
      </c>
      <c r="D415" s="29" t="s">
        <v>296</v>
      </c>
      <c r="E415" s="151" t="s">
        <v>659</v>
      </c>
      <c r="F415" s="124">
        <f t="shared" si="90"/>
        <v>2085</v>
      </c>
      <c r="G415" s="124">
        <f t="shared" si="90"/>
        <v>2085</v>
      </c>
      <c r="H415" s="124">
        <f t="shared" si="90"/>
        <v>2085</v>
      </c>
    </row>
    <row r="416" spans="1:8" ht="57.5">
      <c r="A416" s="20" t="s">
        <v>265</v>
      </c>
      <c r="B416" s="20" t="s">
        <v>294</v>
      </c>
      <c r="C416" s="10" t="s">
        <v>73</v>
      </c>
      <c r="D416" s="20" t="s">
        <v>398</v>
      </c>
      <c r="E416" s="27" t="s">
        <v>300</v>
      </c>
      <c r="F416" s="124">
        <v>2085</v>
      </c>
      <c r="G416" s="124">
        <v>2085</v>
      </c>
      <c r="H416" s="124">
        <v>2085</v>
      </c>
    </row>
    <row r="417" spans="1:8" ht="46">
      <c r="A417" s="20" t="s">
        <v>265</v>
      </c>
      <c r="B417" s="20" t="s">
        <v>294</v>
      </c>
      <c r="C417" s="10" t="s">
        <v>426</v>
      </c>
      <c r="D417" s="20"/>
      <c r="E417" s="27" t="s">
        <v>90</v>
      </c>
      <c r="F417" s="124">
        <f t="shared" ref="F417:H418" si="91">F418</f>
        <v>5474.826</v>
      </c>
      <c r="G417" s="124">
        <f t="shared" si="91"/>
        <v>5474.826</v>
      </c>
      <c r="H417" s="124">
        <f t="shared" si="91"/>
        <v>5474.826</v>
      </c>
    </row>
    <row r="418" spans="1:8" ht="46">
      <c r="A418" s="20" t="s">
        <v>265</v>
      </c>
      <c r="B418" s="20" t="s">
        <v>294</v>
      </c>
      <c r="C418" s="10" t="s">
        <v>426</v>
      </c>
      <c r="D418" s="32" t="s">
        <v>296</v>
      </c>
      <c r="E418" s="151" t="s">
        <v>659</v>
      </c>
      <c r="F418" s="124">
        <f t="shared" si="91"/>
        <v>5474.826</v>
      </c>
      <c r="G418" s="124">
        <f t="shared" si="91"/>
        <v>5474.826</v>
      </c>
      <c r="H418" s="124">
        <f t="shared" si="91"/>
        <v>5474.826</v>
      </c>
    </row>
    <row r="419" spans="1:8" ht="57.5">
      <c r="A419" s="20" t="s">
        <v>265</v>
      </c>
      <c r="B419" s="20" t="s">
        <v>294</v>
      </c>
      <c r="C419" s="10" t="s">
        <v>426</v>
      </c>
      <c r="D419" s="20" t="s">
        <v>398</v>
      </c>
      <c r="E419" s="27" t="s">
        <v>300</v>
      </c>
      <c r="F419" s="143">
        <v>5474.826</v>
      </c>
      <c r="G419" s="143">
        <v>5474.826</v>
      </c>
      <c r="H419" s="143">
        <v>5474.826</v>
      </c>
    </row>
    <row r="420" spans="1:8" ht="57.5">
      <c r="A420" s="20" t="s">
        <v>265</v>
      </c>
      <c r="B420" s="20" t="s">
        <v>294</v>
      </c>
      <c r="C420" s="10" t="s">
        <v>143</v>
      </c>
      <c r="D420" s="20"/>
      <c r="E420" s="27" t="s">
        <v>172</v>
      </c>
      <c r="F420" s="124">
        <f>F424+F421+F427+F430+F433</f>
        <v>54471.691999999995</v>
      </c>
      <c r="G420" s="124">
        <f t="shared" ref="G420:H420" si="92">G424+G421+G427+G430+G433</f>
        <v>53255.837</v>
      </c>
      <c r="H420" s="124">
        <f t="shared" si="92"/>
        <v>51928.436999999998</v>
      </c>
    </row>
    <row r="421" spans="1:8" ht="57.5">
      <c r="A421" s="20" t="s">
        <v>265</v>
      </c>
      <c r="B421" s="20" t="s">
        <v>294</v>
      </c>
      <c r="C421" s="10" t="s">
        <v>849</v>
      </c>
      <c r="D421" s="20"/>
      <c r="E421" s="27" t="s">
        <v>685</v>
      </c>
      <c r="F421" s="124">
        <f t="shared" ref="F421:H422" si="93">F422</f>
        <v>44554</v>
      </c>
      <c r="G421" s="124">
        <f t="shared" si="93"/>
        <v>44554</v>
      </c>
      <c r="H421" s="124">
        <f t="shared" si="93"/>
        <v>43079.1</v>
      </c>
    </row>
    <row r="422" spans="1:8" ht="46">
      <c r="A422" s="20" t="s">
        <v>265</v>
      </c>
      <c r="B422" s="20" t="s">
        <v>294</v>
      </c>
      <c r="C422" s="10" t="s">
        <v>849</v>
      </c>
      <c r="D422" s="32" t="s">
        <v>296</v>
      </c>
      <c r="E422" s="151" t="s">
        <v>659</v>
      </c>
      <c r="F422" s="124">
        <f t="shared" si="93"/>
        <v>44554</v>
      </c>
      <c r="G422" s="124">
        <f t="shared" si="93"/>
        <v>44554</v>
      </c>
      <c r="H422" s="124">
        <f t="shared" si="93"/>
        <v>43079.1</v>
      </c>
    </row>
    <row r="423" spans="1:8" ht="57.5">
      <c r="A423" s="20" t="s">
        <v>265</v>
      </c>
      <c r="B423" s="20" t="s">
        <v>294</v>
      </c>
      <c r="C423" s="10" t="s">
        <v>849</v>
      </c>
      <c r="D423" s="20" t="s">
        <v>398</v>
      </c>
      <c r="E423" s="27" t="s">
        <v>300</v>
      </c>
      <c r="F423" s="143">
        <v>44554</v>
      </c>
      <c r="G423" s="143">
        <v>44554</v>
      </c>
      <c r="H423" s="143">
        <v>43079.1</v>
      </c>
    </row>
    <row r="424" spans="1:8" ht="34.5">
      <c r="A424" s="20" t="s">
        <v>265</v>
      </c>
      <c r="B424" s="20" t="s">
        <v>294</v>
      </c>
      <c r="C424" s="10" t="s">
        <v>474</v>
      </c>
      <c r="D424" s="20"/>
      <c r="E424" s="27" t="s">
        <v>708</v>
      </c>
      <c r="F424" s="124">
        <f t="shared" ref="F424:H425" si="94">F425</f>
        <v>7489.8389999999999</v>
      </c>
      <c r="G424" s="124">
        <f t="shared" si="94"/>
        <v>7173.7219999999998</v>
      </c>
      <c r="H424" s="124">
        <f t="shared" si="94"/>
        <v>7173.7219999999998</v>
      </c>
    </row>
    <row r="425" spans="1:8" ht="46">
      <c r="A425" s="20" t="s">
        <v>265</v>
      </c>
      <c r="B425" s="20" t="s">
        <v>294</v>
      </c>
      <c r="C425" s="10" t="s">
        <v>474</v>
      </c>
      <c r="D425" s="32" t="s">
        <v>296</v>
      </c>
      <c r="E425" s="151" t="s">
        <v>659</v>
      </c>
      <c r="F425" s="124">
        <f t="shared" si="94"/>
        <v>7489.8389999999999</v>
      </c>
      <c r="G425" s="124">
        <f t="shared" si="94"/>
        <v>7173.7219999999998</v>
      </c>
      <c r="H425" s="139">
        <f t="shared" si="94"/>
        <v>7173.7219999999998</v>
      </c>
    </row>
    <row r="426" spans="1:8" ht="57.5">
      <c r="A426" s="20" t="s">
        <v>265</v>
      </c>
      <c r="B426" s="20" t="s">
        <v>294</v>
      </c>
      <c r="C426" s="10" t="s">
        <v>474</v>
      </c>
      <c r="D426" s="20" t="s">
        <v>398</v>
      </c>
      <c r="E426" s="27" t="s">
        <v>300</v>
      </c>
      <c r="F426" s="124">
        <v>7489.8389999999999</v>
      </c>
      <c r="G426" s="233">
        <v>7173.7219999999998</v>
      </c>
      <c r="H426" s="124">
        <v>7173.7219999999998</v>
      </c>
    </row>
    <row r="427" spans="1:8" ht="34.5">
      <c r="A427" s="20" t="s">
        <v>265</v>
      </c>
      <c r="B427" s="20" t="s">
        <v>294</v>
      </c>
      <c r="C427" s="10" t="s">
        <v>475</v>
      </c>
      <c r="D427" s="20"/>
      <c r="E427" s="27" t="s">
        <v>709</v>
      </c>
      <c r="F427" s="124">
        <f t="shared" ref="F427:H428" si="95">F428</f>
        <v>596.30999999999995</v>
      </c>
      <c r="G427" s="124">
        <f t="shared" si="95"/>
        <v>596.30999999999995</v>
      </c>
      <c r="H427" s="234">
        <f t="shared" si="95"/>
        <v>596.30999999999995</v>
      </c>
    </row>
    <row r="428" spans="1:8" ht="46">
      <c r="A428" s="20" t="s">
        <v>265</v>
      </c>
      <c r="B428" s="20" t="s">
        <v>294</v>
      </c>
      <c r="C428" s="10" t="s">
        <v>475</v>
      </c>
      <c r="D428" s="32" t="s">
        <v>296</v>
      </c>
      <c r="E428" s="151" t="s">
        <v>659</v>
      </c>
      <c r="F428" s="124">
        <f t="shared" si="95"/>
        <v>596.30999999999995</v>
      </c>
      <c r="G428" s="124">
        <f t="shared" si="95"/>
        <v>596.30999999999995</v>
      </c>
      <c r="H428" s="124">
        <f t="shared" si="95"/>
        <v>596.30999999999995</v>
      </c>
    </row>
    <row r="429" spans="1:8" ht="57.5">
      <c r="A429" s="20" t="s">
        <v>265</v>
      </c>
      <c r="B429" s="20" t="s">
        <v>294</v>
      </c>
      <c r="C429" s="10" t="s">
        <v>475</v>
      </c>
      <c r="D429" s="20" t="s">
        <v>398</v>
      </c>
      <c r="E429" s="27" t="s">
        <v>300</v>
      </c>
      <c r="F429" s="124">
        <v>596.30999999999995</v>
      </c>
      <c r="G429" s="124">
        <v>596.30999999999995</v>
      </c>
      <c r="H429" s="124">
        <v>596.30999999999995</v>
      </c>
    </row>
    <row r="430" spans="1:8" ht="34.5">
      <c r="A430" s="20" t="s">
        <v>265</v>
      </c>
      <c r="B430" s="20" t="s">
        <v>294</v>
      </c>
      <c r="C430" s="10" t="s">
        <v>799</v>
      </c>
      <c r="D430" s="20"/>
      <c r="E430" s="27" t="s">
        <v>788</v>
      </c>
      <c r="F430" s="124">
        <f t="shared" ref="F430:H431" si="96">F431</f>
        <v>931.80499999999995</v>
      </c>
      <c r="G430" s="124">
        <f t="shared" si="96"/>
        <v>931.80499999999995</v>
      </c>
      <c r="H430" s="124">
        <f t="shared" si="96"/>
        <v>1079.3050000000001</v>
      </c>
    </row>
    <row r="431" spans="1:8" ht="46">
      <c r="A431" s="20" t="s">
        <v>265</v>
      </c>
      <c r="B431" s="20" t="s">
        <v>294</v>
      </c>
      <c r="C431" s="10" t="s">
        <v>799</v>
      </c>
      <c r="D431" s="32" t="s">
        <v>296</v>
      </c>
      <c r="E431" s="151" t="s">
        <v>659</v>
      </c>
      <c r="F431" s="124">
        <f t="shared" si="96"/>
        <v>931.80499999999995</v>
      </c>
      <c r="G431" s="124">
        <f t="shared" si="96"/>
        <v>931.80499999999995</v>
      </c>
      <c r="H431" s="124">
        <f t="shared" si="96"/>
        <v>1079.3050000000001</v>
      </c>
    </row>
    <row r="432" spans="1:8" ht="57.5">
      <c r="A432" s="20" t="s">
        <v>265</v>
      </c>
      <c r="B432" s="20" t="s">
        <v>294</v>
      </c>
      <c r="C432" s="10" t="s">
        <v>799</v>
      </c>
      <c r="D432" s="20" t="s">
        <v>398</v>
      </c>
      <c r="E432" s="27" t="s">
        <v>300</v>
      </c>
      <c r="F432" s="124">
        <v>931.80499999999995</v>
      </c>
      <c r="G432" s="124">
        <v>931.80499999999995</v>
      </c>
      <c r="H432" s="124">
        <v>1079.3050000000001</v>
      </c>
    </row>
    <row r="433" spans="1:8" ht="34.5">
      <c r="A433" s="20" t="s">
        <v>265</v>
      </c>
      <c r="B433" s="20" t="s">
        <v>294</v>
      </c>
      <c r="C433" s="10" t="s">
        <v>863</v>
      </c>
      <c r="D433" s="20"/>
      <c r="E433" s="27" t="s">
        <v>864</v>
      </c>
      <c r="F433" s="124">
        <f>F434</f>
        <v>899.73800000000006</v>
      </c>
      <c r="G433" s="124">
        <f t="shared" ref="G433:H434" si="97">G434</f>
        <v>0</v>
      </c>
      <c r="H433" s="124">
        <f t="shared" si="97"/>
        <v>0</v>
      </c>
    </row>
    <row r="434" spans="1:8" ht="46">
      <c r="A434" s="20" t="s">
        <v>265</v>
      </c>
      <c r="B434" s="20" t="s">
        <v>294</v>
      </c>
      <c r="C434" s="10" t="s">
        <v>863</v>
      </c>
      <c r="D434" s="32" t="s">
        <v>296</v>
      </c>
      <c r="E434" s="151" t="s">
        <v>659</v>
      </c>
      <c r="F434" s="124">
        <f>F435</f>
        <v>899.73800000000006</v>
      </c>
      <c r="G434" s="124">
        <f t="shared" si="97"/>
        <v>0</v>
      </c>
      <c r="H434" s="124">
        <f t="shared" si="97"/>
        <v>0</v>
      </c>
    </row>
    <row r="435" spans="1:8" ht="57.5">
      <c r="A435" s="20" t="s">
        <v>265</v>
      </c>
      <c r="B435" s="20" t="s">
        <v>294</v>
      </c>
      <c r="C435" s="10" t="s">
        <v>863</v>
      </c>
      <c r="D435" s="20" t="s">
        <v>398</v>
      </c>
      <c r="E435" s="27" t="s">
        <v>300</v>
      </c>
      <c r="F435" s="124">
        <v>899.73800000000006</v>
      </c>
      <c r="G435" s="124">
        <v>0</v>
      </c>
      <c r="H435" s="124">
        <v>0</v>
      </c>
    </row>
    <row r="436" spans="1:8" ht="46">
      <c r="A436" s="20" t="s">
        <v>265</v>
      </c>
      <c r="B436" s="20" t="s">
        <v>294</v>
      </c>
      <c r="C436" s="10" t="s">
        <v>711</v>
      </c>
      <c r="D436" s="20"/>
      <c r="E436" s="27" t="s">
        <v>762</v>
      </c>
      <c r="F436" s="124">
        <f>F440+F437</f>
        <v>690.64800000000002</v>
      </c>
      <c r="G436" s="124">
        <f>G440+G437</f>
        <v>690.64800000000002</v>
      </c>
      <c r="H436" s="124">
        <f>H440+H437</f>
        <v>690.64800000000002</v>
      </c>
    </row>
    <row r="437" spans="1:8" ht="34.5">
      <c r="A437" s="20" t="s">
        <v>265</v>
      </c>
      <c r="B437" s="20" t="s">
        <v>294</v>
      </c>
      <c r="C437" s="10" t="s">
        <v>765</v>
      </c>
      <c r="D437" s="20"/>
      <c r="E437" s="27" t="s">
        <v>676</v>
      </c>
      <c r="F437" s="142">
        <f t="shared" ref="F437:H438" si="98">F438</f>
        <v>480</v>
      </c>
      <c r="G437" s="142">
        <f t="shared" si="98"/>
        <v>480</v>
      </c>
      <c r="H437" s="142">
        <f t="shared" si="98"/>
        <v>480</v>
      </c>
    </row>
    <row r="438" spans="1:8" ht="46">
      <c r="A438" s="20" t="s">
        <v>265</v>
      </c>
      <c r="B438" s="20" t="s">
        <v>294</v>
      </c>
      <c r="C438" s="10" t="s">
        <v>765</v>
      </c>
      <c r="D438" s="32" t="s">
        <v>296</v>
      </c>
      <c r="E438" s="151" t="s">
        <v>659</v>
      </c>
      <c r="F438" s="142">
        <f t="shared" si="98"/>
        <v>480</v>
      </c>
      <c r="G438" s="142">
        <f t="shared" si="98"/>
        <v>480</v>
      </c>
      <c r="H438" s="142">
        <f t="shared" si="98"/>
        <v>480</v>
      </c>
    </row>
    <row r="439" spans="1:8" ht="23">
      <c r="A439" s="20" t="s">
        <v>265</v>
      </c>
      <c r="B439" s="20" t="s">
        <v>294</v>
      </c>
      <c r="C439" s="10" t="s">
        <v>765</v>
      </c>
      <c r="D439" s="20">
        <v>612</v>
      </c>
      <c r="E439" s="27" t="s">
        <v>545</v>
      </c>
      <c r="F439" s="142">
        <v>480</v>
      </c>
      <c r="G439" s="142">
        <v>480</v>
      </c>
      <c r="H439" s="142">
        <v>480</v>
      </c>
    </row>
    <row r="440" spans="1:8" ht="46">
      <c r="A440" s="20" t="s">
        <v>265</v>
      </c>
      <c r="B440" s="20" t="s">
        <v>294</v>
      </c>
      <c r="C440" s="10" t="s">
        <v>710</v>
      </c>
      <c r="D440" s="20"/>
      <c r="E440" s="27" t="s">
        <v>666</v>
      </c>
      <c r="F440" s="143">
        <f t="shared" ref="F440:H441" si="99">F441</f>
        <v>210.648</v>
      </c>
      <c r="G440" s="124">
        <f t="shared" si="99"/>
        <v>210.648</v>
      </c>
      <c r="H440" s="124">
        <f t="shared" si="99"/>
        <v>210.648</v>
      </c>
    </row>
    <row r="441" spans="1:8" ht="46">
      <c r="A441" s="20" t="s">
        <v>265</v>
      </c>
      <c r="B441" s="20" t="s">
        <v>294</v>
      </c>
      <c r="C441" s="10" t="s">
        <v>710</v>
      </c>
      <c r="D441" s="32" t="s">
        <v>296</v>
      </c>
      <c r="E441" s="151" t="s">
        <v>659</v>
      </c>
      <c r="F441" s="124">
        <f t="shared" si="99"/>
        <v>210.648</v>
      </c>
      <c r="G441" s="124">
        <f t="shared" si="99"/>
        <v>210.648</v>
      </c>
      <c r="H441" s="124">
        <f t="shared" si="99"/>
        <v>210.648</v>
      </c>
    </row>
    <row r="442" spans="1:8" ht="23">
      <c r="A442" s="20" t="s">
        <v>265</v>
      </c>
      <c r="B442" s="20" t="s">
        <v>294</v>
      </c>
      <c r="C442" s="10" t="s">
        <v>710</v>
      </c>
      <c r="D442" s="20">
        <v>612</v>
      </c>
      <c r="E442" s="27" t="s">
        <v>545</v>
      </c>
      <c r="F442" s="143">
        <v>210.648</v>
      </c>
      <c r="G442" s="143">
        <v>210.648</v>
      </c>
      <c r="H442" s="143">
        <v>210.648</v>
      </c>
    </row>
    <row r="443" spans="1:8" ht="46">
      <c r="A443" s="20" t="s">
        <v>265</v>
      </c>
      <c r="B443" s="20" t="s">
        <v>294</v>
      </c>
      <c r="C443" s="10" t="s">
        <v>399</v>
      </c>
      <c r="D443" s="20"/>
      <c r="E443" s="27" t="s">
        <v>689</v>
      </c>
      <c r="F443" s="124">
        <f t="shared" ref="F443:H444" si="100">F444</f>
        <v>22641.760000000002</v>
      </c>
      <c r="G443" s="124">
        <f t="shared" si="100"/>
        <v>0</v>
      </c>
      <c r="H443" s="124">
        <f t="shared" si="100"/>
        <v>0</v>
      </c>
    </row>
    <row r="444" spans="1:8" ht="46">
      <c r="A444" s="20" t="s">
        <v>265</v>
      </c>
      <c r="B444" s="20" t="s">
        <v>294</v>
      </c>
      <c r="C444" s="10" t="s">
        <v>789</v>
      </c>
      <c r="D444" s="20"/>
      <c r="E444" s="27" t="s">
        <v>790</v>
      </c>
      <c r="F444" s="124">
        <f t="shared" si="100"/>
        <v>22641.760000000002</v>
      </c>
      <c r="G444" s="124">
        <f t="shared" si="100"/>
        <v>0</v>
      </c>
      <c r="H444" s="124">
        <f t="shared" si="100"/>
        <v>0</v>
      </c>
    </row>
    <row r="445" spans="1:8" ht="57.5">
      <c r="A445" s="20" t="s">
        <v>265</v>
      </c>
      <c r="B445" s="20" t="s">
        <v>294</v>
      </c>
      <c r="C445" s="10" t="s">
        <v>791</v>
      </c>
      <c r="D445" s="20"/>
      <c r="E445" s="27" t="s">
        <v>792</v>
      </c>
      <c r="F445" s="124">
        <f>F446+F449+F452</f>
        <v>22641.760000000002</v>
      </c>
      <c r="G445" s="124">
        <f>G446+G449+G452</f>
        <v>0</v>
      </c>
      <c r="H445" s="124">
        <f>H446+H449+H452</f>
        <v>0</v>
      </c>
    </row>
    <row r="446" spans="1:8" ht="34.5">
      <c r="A446" s="20" t="s">
        <v>265</v>
      </c>
      <c r="B446" s="20" t="s">
        <v>294</v>
      </c>
      <c r="C446" s="10" t="s">
        <v>821</v>
      </c>
      <c r="D446" s="20"/>
      <c r="E446" s="27" t="s">
        <v>820</v>
      </c>
      <c r="F446" s="124">
        <f t="shared" ref="F446:H453" si="101">F447</f>
        <v>6867.92</v>
      </c>
      <c r="G446" s="124">
        <f t="shared" si="101"/>
        <v>0</v>
      </c>
      <c r="H446" s="124">
        <f t="shared" si="101"/>
        <v>0</v>
      </c>
    </row>
    <row r="447" spans="1:8" ht="46">
      <c r="A447" s="20" t="s">
        <v>265</v>
      </c>
      <c r="B447" s="20" t="s">
        <v>294</v>
      </c>
      <c r="C447" s="10" t="s">
        <v>821</v>
      </c>
      <c r="D447" s="32" t="s">
        <v>296</v>
      </c>
      <c r="E447" s="151" t="s">
        <v>659</v>
      </c>
      <c r="F447" s="124">
        <f t="shared" si="101"/>
        <v>6867.92</v>
      </c>
      <c r="G447" s="124">
        <f t="shared" si="101"/>
        <v>0</v>
      </c>
      <c r="H447" s="124">
        <f t="shared" si="101"/>
        <v>0</v>
      </c>
    </row>
    <row r="448" spans="1:8" ht="23">
      <c r="A448" s="20" t="s">
        <v>265</v>
      </c>
      <c r="B448" s="20" t="s">
        <v>294</v>
      </c>
      <c r="C448" s="10" t="s">
        <v>821</v>
      </c>
      <c r="D448" s="20">
        <v>612</v>
      </c>
      <c r="E448" s="27" t="s">
        <v>545</v>
      </c>
      <c r="F448" s="124">
        <v>6867.92</v>
      </c>
      <c r="G448" s="124">
        <v>0</v>
      </c>
      <c r="H448" s="124">
        <v>0</v>
      </c>
    </row>
    <row r="449" spans="1:8" s="229" customFormat="1" ht="57.5">
      <c r="A449" s="20" t="s">
        <v>265</v>
      </c>
      <c r="B449" s="20" t="s">
        <v>294</v>
      </c>
      <c r="C449" s="10" t="s">
        <v>823</v>
      </c>
      <c r="D449" s="20"/>
      <c r="E449" s="5" t="s">
        <v>822</v>
      </c>
      <c r="F449" s="124">
        <f>F450</f>
        <v>1250</v>
      </c>
      <c r="G449" s="124">
        <f>G450</f>
        <v>0</v>
      </c>
      <c r="H449" s="124">
        <f>H450</f>
        <v>0</v>
      </c>
    </row>
    <row r="450" spans="1:8" s="229" customFormat="1" ht="46">
      <c r="A450" s="20" t="s">
        <v>265</v>
      </c>
      <c r="B450" s="20" t="s">
        <v>294</v>
      </c>
      <c r="C450" s="10" t="s">
        <v>823</v>
      </c>
      <c r="D450" s="32" t="s">
        <v>296</v>
      </c>
      <c r="E450" s="151" t="s">
        <v>659</v>
      </c>
      <c r="F450" s="124">
        <f t="shared" si="101"/>
        <v>1250</v>
      </c>
      <c r="G450" s="124">
        <f t="shared" si="101"/>
        <v>0</v>
      </c>
      <c r="H450" s="124">
        <f t="shared" si="101"/>
        <v>0</v>
      </c>
    </row>
    <row r="451" spans="1:8" s="229" customFormat="1" ht="23">
      <c r="A451" s="20" t="s">
        <v>265</v>
      </c>
      <c r="B451" s="20" t="s">
        <v>294</v>
      </c>
      <c r="C451" s="10" t="s">
        <v>823</v>
      </c>
      <c r="D451" s="20">
        <v>612</v>
      </c>
      <c r="E451" s="27" t="s">
        <v>545</v>
      </c>
      <c r="F451" s="124">
        <v>1250</v>
      </c>
      <c r="G451" s="124">
        <v>0</v>
      </c>
      <c r="H451" s="124">
        <v>0</v>
      </c>
    </row>
    <row r="452" spans="1:8" s="229" customFormat="1" ht="69">
      <c r="A452" s="20" t="s">
        <v>265</v>
      </c>
      <c r="B452" s="20" t="s">
        <v>294</v>
      </c>
      <c r="C452" s="10" t="s">
        <v>794</v>
      </c>
      <c r="D452" s="112"/>
      <c r="E452" s="162" t="s">
        <v>793</v>
      </c>
      <c r="F452" s="124">
        <f t="shared" si="101"/>
        <v>14523.84</v>
      </c>
      <c r="G452" s="124">
        <f t="shared" si="101"/>
        <v>0</v>
      </c>
      <c r="H452" s="124">
        <f t="shared" si="101"/>
        <v>0</v>
      </c>
    </row>
    <row r="453" spans="1:8" s="229" customFormat="1" ht="46">
      <c r="A453" s="20" t="s">
        <v>265</v>
      </c>
      <c r="B453" s="20" t="s">
        <v>294</v>
      </c>
      <c r="C453" s="10" t="s">
        <v>794</v>
      </c>
      <c r="D453" s="32" t="s">
        <v>296</v>
      </c>
      <c r="E453" s="151" t="s">
        <v>659</v>
      </c>
      <c r="F453" s="124">
        <f t="shared" si="101"/>
        <v>14523.84</v>
      </c>
      <c r="G453" s="124">
        <f t="shared" si="101"/>
        <v>0</v>
      </c>
      <c r="H453" s="124">
        <f t="shared" si="101"/>
        <v>0</v>
      </c>
    </row>
    <row r="454" spans="1:8" s="229" customFormat="1" ht="23">
      <c r="A454" s="20" t="s">
        <v>265</v>
      </c>
      <c r="B454" s="20" t="s">
        <v>294</v>
      </c>
      <c r="C454" s="10" t="s">
        <v>794</v>
      </c>
      <c r="D454" s="20">
        <v>612</v>
      </c>
      <c r="E454" s="27" t="s">
        <v>545</v>
      </c>
      <c r="F454" s="124">
        <v>14523.84</v>
      </c>
      <c r="G454" s="124">
        <v>0</v>
      </c>
      <c r="H454" s="124">
        <v>0</v>
      </c>
    </row>
    <row r="455" spans="1:8" ht="23">
      <c r="A455" s="98" t="s">
        <v>265</v>
      </c>
      <c r="B455" s="98" t="s">
        <v>320</v>
      </c>
      <c r="C455" s="98"/>
      <c r="D455" s="99"/>
      <c r="E455" s="118" t="s">
        <v>348</v>
      </c>
      <c r="F455" s="136">
        <f>F456+F478</f>
        <v>143851.88200000001</v>
      </c>
      <c r="G455" s="136">
        <f>G456+G478</f>
        <v>141916.19700000001</v>
      </c>
      <c r="H455" s="136">
        <f>H456+H478</f>
        <v>141916.19700000001</v>
      </c>
    </row>
    <row r="456" spans="1:8" ht="34.5">
      <c r="A456" s="10" t="s">
        <v>265</v>
      </c>
      <c r="B456" s="10" t="s">
        <v>320</v>
      </c>
      <c r="C456" s="10" t="s">
        <v>138</v>
      </c>
      <c r="D456" s="20"/>
      <c r="E456" s="27" t="s">
        <v>703</v>
      </c>
      <c r="F456" s="124">
        <f t="shared" ref="F456:H456" si="102">F457</f>
        <v>99136.554000000004</v>
      </c>
      <c r="G456" s="124">
        <f t="shared" si="102"/>
        <v>98014.149000000005</v>
      </c>
      <c r="H456" s="124">
        <f t="shared" si="102"/>
        <v>98014.149000000005</v>
      </c>
    </row>
    <row r="457" spans="1:8" ht="23">
      <c r="A457" s="10" t="s">
        <v>265</v>
      </c>
      <c r="B457" s="10" t="s">
        <v>320</v>
      </c>
      <c r="C457" s="10" t="s">
        <v>144</v>
      </c>
      <c r="D457" s="20"/>
      <c r="E457" s="27" t="s">
        <v>174</v>
      </c>
      <c r="F457" s="124">
        <f>F458+F474</f>
        <v>99136.554000000004</v>
      </c>
      <c r="G457" s="124">
        <f>G458+G474</f>
        <v>98014.149000000005</v>
      </c>
      <c r="H457" s="124">
        <f>H458+H474</f>
        <v>98014.149000000005</v>
      </c>
    </row>
    <row r="458" spans="1:8" ht="69">
      <c r="A458" s="10" t="s">
        <v>265</v>
      </c>
      <c r="B458" s="10" t="s">
        <v>320</v>
      </c>
      <c r="C458" s="10" t="s">
        <v>145</v>
      </c>
      <c r="D458" s="20"/>
      <c r="E458" s="27" t="s">
        <v>151</v>
      </c>
      <c r="F458" s="124">
        <f>F459+F468+F471+F462+F465</f>
        <v>98408.794999999998</v>
      </c>
      <c r="G458" s="124">
        <f t="shared" ref="G458:H458" si="103">G459+G468+G471+G462+G465</f>
        <v>97315.881999999998</v>
      </c>
      <c r="H458" s="124">
        <f t="shared" si="103"/>
        <v>97315.881999999998</v>
      </c>
    </row>
    <row r="459" spans="1:8" ht="34.5">
      <c r="A459" s="10" t="s">
        <v>265</v>
      </c>
      <c r="B459" s="10" t="s">
        <v>320</v>
      </c>
      <c r="C459" s="10" t="s">
        <v>481</v>
      </c>
      <c r="D459" s="20"/>
      <c r="E459" s="27" t="s">
        <v>552</v>
      </c>
      <c r="F459" s="124">
        <f t="shared" ref="F459:H460" si="104">F460</f>
        <v>75706.369000000006</v>
      </c>
      <c r="G459" s="124">
        <f t="shared" si="104"/>
        <v>75108.456000000006</v>
      </c>
      <c r="H459" s="124">
        <f t="shared" si="104"/>
        <v>75108.456000000006</v>
      </c>
    </row>
    <row r="460" spans="1:8" ht="46">
      <c r="A460" s="10" t="s">
        <v>265</v>
      </c>
      <c r="B460" s="10" t="s">
        <v>320</v>
      </c>
      <c r="C460" s="10" t="s">
        <v>481</v>
      </c>
      <c r="D460" s="32" t="s">
        <v>296</v>
      </c>
      <c r="E460" s="151" t="s">
        <v>659</v>
      </c>
      <c r="F460" s="124">
        <f t="shared" si="104"/>
        <v>75706.369000000006</v>
      </c>
      <c r="G460" s="124">
        <f t="shared" si="104"/>
        <v>75108.456000000006</v>
      </c>
      <c r="H460" s="124">
        <f t="shared" si="104"/>
        <v>75108.456000000006</v>
      </c>
    </row>
    <row r="461" spans="1:8" ht="69">
      <c r="A461" s="10" t="s">
        <v>265</v>
      </c>
      <c r="B461" s="10" t="s">
        <v>320</v>
      </c>
      <c r="C461" s="10" t="s">
        <v>481</v>
      </c>
      <c r="D461" s="20" t="s">
        <v>398</v>
      </c>
      <c r="E461" s="27" t="s">
        <v>636</v>
      </c>
      <c r="F461" s="124">
        <v>75706.369000000006</v>
      </c>
      <c r="G461" s="124">
        <v>75108.456000000006</v>
      </c>
      <c r="H461" s="124">
        <v>75108.456000000006</v>
      </c>
    </row>
    <row r="462" spans="1:8" ht="46">
      <c r="A462" s="10" t="s">
        <v>265</v>
      </c>
      <c r="B462" s="10" t="s">
        <v>320</v>
      </c>
      <c r="C462" s="10" t="s">
        <v>482</v>
      </c>
      <c r="D462" s="20"/>
      <c r="E462" s="27" t="s">
        <v>381</v>
      </c>
      <c r="F462" s="124">
        <f t="shared" ref="F462:H463" si="105">F463</f>
        <v>95</v>
      </c>
      <c r="G462" s="124">
        <f t="shared" si="105"/>
        <v>0</v>
      </c>
      <c r="H462" s="124">
        <f t="shared" si="105"/>
        <v>0</v>
      </c>
    </row>
    <row r="463" spans="1:8" ht="46">
      <c r="A463" s="10" t="s">
        <v>265</v>
      </c>
      <c r="B463" s="10" t="s">
        <v>320</v>
      </c>
      <c r="C463" s="10" t="s">
        <v>482</v>
      </c>
      <c r="D463" s="32" t="s">
        <v>296</v>
      </c>
      <c r="E463" s="151" t="s">
        <v>659</v>
      </c>
      <c r="F463" s="124">
        <f t="shared" si="105"/>
        <v>95</v>
      </c>
      <c r="G463" s="124">
        <f t="shared" si="105"/>
        <v>0</v>
      </c>
      <c r="H463" s="124">
        <f t="shared" si="105"/>
        <v>0</v>
      </c>
    </row>
    <row r="464" spans="1:8" ht="23">
      <c r="A464" s="10" t="s">
        <v>265</v>
      </c>
      <c r="B464" s="10" t="s">
        <v>320</v>
      </c>
      <c r="C464" s="10" t="s">
        <v>482</v>
      </c>
      <c r="D464" s="20">
        <v>612</v>
      </c>
      <c r="E464" s="27" t="s">
        <v>545</v>
      </c>
      <c r="F464" s="124">
        <v>95</v>
      </c>
      <c r="G464" s="124">
        <v>0</v>
      </c>
      <c r="H464" s="124">
        <v>0</v>
      </c>
    </row>
    <row r="465" spans="1:8" ht="34.5">
      <c r="A465" s="10" t="s">
        <v>265</v>
      </c>
      <c r="B465" s="10" t="s">
        <v>320</v>
      </c>
      <c r="C465" s="10" t="s">
        <v>586</v>
      </c>
      <c r="D465" s="20"/>
      <c r="E465" s="27" t="s">
        <v>865</v>
      </c>
      <c r="F465" s="124">
        <f>F466</f>
        <v>400</v>
      </c>
      <c r="G465" s="124">
        <f t="shared" ref="G465:H466" si="106">G466</f>
        <v>0</v>
      </c>
      <c r="H465" s="124">
        <f t="shared" si="106"/>
        <v>0</v>
      </c>
    </row>
    <row r="466" spans="1:8" ht="46">
      <c r="A466" s="10" t="s">
        <v>265</v>
      </c>
      <c r="B466" s="10" t="s">
        <v>320</v>
      </c>
      <c r="C466" s="10" t="s">
        <v>586</v>
      </c>
      <c r="D466" s="32" t="s">
        <v>296</v>
      </c>
      <c r="E466" s="151" t="s">
        <v>659</v>
      </c>
      <c r="F466" s="124">
        <f>F467</f>
        <v>400</v>
      </c>
      <c r="G466" s="124">
        <f t="shared" si="106"/>
        <v>0</v>
      </c>
      <c r="H466" s="124">
        <f t="shared" si="106"/>
        <v>0</v>
      </c>
    </row>
    <row r="467" spans="1:8" ht="23">
      <c r="A467" s="10" t="s">
        <v>265</v>
      </c>
      <c r="B467" s="10" t="s">
        <v>320</v>
      </c>
      <c r="C467" s="10" t="s">
        <v>586</v>
      </c>
      <c r="D467" s="20">
        <v>612</v>
      </c>
      <c r="E467" s="27" t="s">
        <v>545</v>
      </c>
      <c r="F467" s="124">
        <v>400</v>
      </c>
      <c r="G467" s="124">
        <v>0</v>
      </c>
      <c r="H467" s="124">
        <v>0</v>
      </c>
    </row>
    <row r="468" spans="1:8" ht="46">
      <c r="A468" s="10" t="s">
        <v>265</v>
      </c>
      <c r="B468" s="10" t="s">
        <v>320</v>
      </c>
      <c r="C468" s="10" t="s">
        <v>211</v>
      </c>
      <c r="D468" s="20"/>
      <c r="E468" s="27" t="s">
        <v>360</v>
      </c>
      <c r="F468" s="124">
        <f t="shared" ref="F468:H469" si="107">F469</f>
        <v>21985.351999999999</v>
      </c>
      <c r="G468" s="124">
        <f t="shared" si="107"/>
        <v>21985.351999999999</v>
      </c>
      <c r="H468" s="124">
        <f t="shared" si="107"/>
        <v>21985.351999999999</v>
      </c>
    </row>
    <row r="469" spans="1:8" ht="46">
      <c r="A469" s="10" t="s">
        <v>265</v>
      </c>
      <c r="B469" s="10" t="s">
        <v>320</v>
      </c>
      <c r="C469" s="10" t="s">
        <v>211</v>
      </c>
      <c r="D469" s="29" t="s">
        <v>296</v>
      </c>
      <c r="E469" s="151" t="s">
        <v>659</v>
      </c>
      <c r="F469" s="124">
        <f t="shared" si="107"/>
        <v>21985.351999999999</v>
      </c>
      <c r="G469" s="124">
        <f t="shared" si="107"/>
        <v>21985.351999999999</v>
      </c>
      <c r="H469" s="124">
        <f t="shared" si="107"/>
        <v>21985.351999999999</v>
      </c>
    </row>
    <row r="470" spans="1:8" ht="69">
      <c r="A470" s="10" t="s">
        <v>265</v>
      </c>
      <c r="B470" s="10" t="s">
        <v>320</v>
      </c>
      <c r="C470" s="10" t="s">
        <v>211</v>
      </c>
      <c r="D470" s="20" t="s">
        <v>398</v>
      </c>
      <c r="E470" s="27" t="s">
        <v>636</v>
      </c>
      <c r="F470" s="124">
        <v>21985.351999999999</v>
      </c>
      <c r="G470" s="124">
        <v>21985.351999999999</v>
      </c>
      <c r="H470" s="124">
        <v>21985.351999999999</v>
      </c>
    </row>
    <row r="471" spans="1:8" ht="57.5">
      <c r="A471" s="10" t="s">
        <v>265</v>
      </c>
      <c r="B471" s="10" t="s">
        <v>320</v>
      </c>
      <c r="C471" s="10" t="s">
        <v>212</v>
      </c>
      <c r="D471" s="20"/>
      <c r="E471" s="27" t="s">
        <v>361</v>
      </c>
      <c r="F471" s="124">
        <f t="shared" ref="F471:H472" si="108">F472</f>
        <v>222.07400000000001</v>
      </c>
      <c r="G471" s="124">
        <f t="shared" si="108"/>
        <v>222.07400000000001</v>
      </c>
      <c r="H471" s="124">
        <f t="shared" si="108"/>
        <v>222.07400000000001</v>
      </c>
    </row>
    <row r="472" spans="1:8" ht="46">
      <c r="A472" s="10" t="s">
        <v>265</v>
      </c>
      <c r="B472" s="10" t="s">
        <v>320</v>
      </c>
      <c r="C472" s="10" t="s">
        <v>212</v>
      </c>
      <c r="D472" s="29" t="s">
        <v>296</v>
      </c>
      <c r="E472" s="151" t="s">
        <v>659</v>
      </c>
      <c r="F472" s="124">
        <f t="shared" si="108"/>
        <v>222.07400000000001</v>
      </c>
      <c r="G472" s="124">
        <f t="shared" si="108"/>
        <v>222.07400000000001</v>
      </c>
      <c r="H472" s="124">
        <f t="shared" si="108"/>
        <v>222.07400000000001</v>
      </c>
    </row>
    <row r="473" spans="1:8" ht="69">
      <c r="A473" s="10" t="s">
        <v>265</v>
      </c>
      <c r="B473" s="10" t="s">
        <v>320</v>
      </c>
      <c r="C473" s="10" t="s">
        <v>212</v>
      </c>
      <c r="D473" s="20" t="s">
        <v>398</v>
      </c>
      <c r="E473" s="27" t="s">
        <v>636</v>
      </c>
      <c r="F473" s="124">
        <v>222.07400000000001</v>
      </c>
      <c r="G473" s="124">
        <v>222.07400000000001</v>
      </c>
      <c r="H473" s="124">
        <v>222.07400000000001</v>
      </c>
    </row>
    <row r="474" spans="1:8" ht="46">
      <c r="A474" s="10" t="s">
        <v>265</v>
      </c>
      <c r="B474" s="10" t="s">
        <v>320</v>
      </c>
      <c r="C474" s="10" t="s">
        <v>522</v>
      </c>
      <c r="D474" s="20"/>
      <c r="E474" s="160" t="s">
        <v>175</v>
      </c>
      <c r="F474" s="124">
        <f>F475</f>
        <v>727.75900000000001</v>
      </c>
      <c r="G474" s="124">
        <f t="shared" ref="G474:H476" si="109">G475</f>
        <v>698.26700000000005</v>
      </c>
      <c r="H474" s="124">
        <f t="shared" si="109"/>
        <v>698.26700000000005</v>
      </c>
    </row>
    <row r="475" spans="1:8" s="229" customFormat="1" ht="46">
      <c r="A475" s="10" t="s">
        <v>265</v>
      </c>
      <c r="B475" s="10" t="s">
        <v>320</v>
      </c>
      <c r="C475" s="10" t="s">
        <v>483</v>
      </c>
      <c r="D475" s="20"/>
      <c r="E475" s="160" t="s">
        <v>712</v>
      </c>
      <c r="F475" s="124">
        <f>F476</f>
        <v>727.75900000000001</v>
      </c>
      <c r="G475" s="124">
        <f t="shared" si="109"/>
        <v>698.26700000000005</v>
      </c>
      <c r="H475" s="124">
        <f t="shared" si="109"/>
        <v>698.26700000000005</v>
      </c>
    </row>
    <row r="476" spans="1:8" s="229" customFormat="1" ht="46">
      <c r="A476" s="10" t="s">
        <v>265</v>
      </c>
      <c r="B476" s="10" t="s">
        <v>320</v>
      </c>
      <c r="C476" s="10" t="s">
        <v>483</v>
      </c>
      <c r="D476" s="32" t="s">
        <v>296</v>
      </c>
      <c r="E476" s="151" t="s">
        <v>659</v>
      </c>
      <c r="F476" s="124">
        <f>F477</f>
        <v>727.75900000000001</v>
      </c>
      <c r="G476" s="124">
        <f t="shared" si="109"/>
        <v>698.26700000000005</v>
      </c>
      <c r="H476" s="124">
        <f t="shared" si="109"/>
        <v>698.26700000000005</v>
      </c>
    </row>
    <row r="477" spans="1:8" s="229" customFormat="1" ht="69">
      <c r="A477" s="10" t="s">
        <v>265</v>
      </c>
      <c r="B477" s="10" t="s">
        <v>320</v>
      </c>
      <c r="C477" s="10" t="s">
        <v>483</v>
      </c>
      <c r="D477" s="20" t="s">
        <v>398</v>
      </c>
      <c r="E477" s="27" t="s">
        <v>636</v>
      </c>
      <c r="F477" s="124">
        <v>727.75900000000001</v>
      </c>
      <c r="G477" s="124">
        <v>698.26700000000005</v>
      </c>
      <c r="H477" s="124">
        <v>698.26700000000005</v>
      </c>
    </row>
    <row r="478" spans="1:8" s="197" customFormat="1" ht="34.5">
      <c r="A478" s="20" t="s">
        <v>265</v>
      </c>
      <c r="B478" s="10" t="s">
        <v>320</v>
      </c>
      <c r="C478" s="10" t="s">
        <v>133</v>
      </c>
      <c r="D478" s="20"/>
      <c r="E478" s="27" t="s">
        <v>803</v>
      </c>
      <c r="F478" s="124">
        <f t="shared" ref="F478:H479" si="110">F479</f>
        <v>44715.328000000001</v>
      </c>
      <c r="G478" s="124">
        <f t="shared" si="110"/>
        <v>43902.048000000003</v>
      </c>
      <c r="H478" s="124">
        <f t="shared" si="110"/>
        <v>43902.048000000003</v>
      </c>
    </row>
    <row r="479" spans="1:8" s="197" customFormat="1" ht="34.5">
      <c r="A479" s="20" t="s">
        <v>265</v>
      </c>
      <c r="B479" s="10" t="s">
        <v>320</v>
      </c>
      <c r="C479" s="10" t="s">
        <v>134</v>
      </c>
      <c r="D479" s="20"/>
      <c r="E479" s="27" t="s">
        <v>344</v>
      </c>
      <c r="F479" s="124">
        <f>F480</f>
        <v>44715.328000000001</v>
      </c>
      <c r="G479" s="124">
        <f t="shared" si="110"/>
        <v>43902.048000000003</v>
      </c>
      <c r="H479" s="124">
        <f t="shared" si="110"/>
        <v>43902.048000000003</v>
      </c>
    </row>
    <row r="480" spans="1:8" s="197" customFormat="1" ht="34.5">
      <c r="A480" s="20" t="s">
        <v>265</v>
      </c>
      <c r="B480" s="10" t="s">
        <v>320</v>
      </c>
      <c r="C480" s="10" t="s">
        <v>38</v>
      </c>
      <c r="D480" s="20"/>
      <c r="E480" s="27" t="s">
        <v>345</v>
      </c>
      <c r="F480" s="124">
        <f>F481+F488+F492+F485</f>
        <v>44715.328000000001</v>
      </c>
      <c r="G480" s="124">
        <f t="shared" ref="G480:H480" si="111">G481+G488+G492+G485</f>
        <v>43902.048000000003</v>
      </c>
      <c r="H480" s="124">
        <f t="shared" si="111"/>
        <v>43902.048000000003</v>
      </c>
    </row>
    <row r="481" spans="1:8" s="197" customFormat="1" ht="34.5">
      <c r="A481" s="20" t="s">
        <v>265</v>
      </c>
      <c r="B481" s="10" t="s">
        <v>320</v>
      </c>
      <c r="C481" s="10" t="s">
        <v>484</v>
      </c>
      <c r="D481" s="20"/>
      <c r="E481" s="27" t="s">
        <v>742</v>
      </c>
      <c r="F481" s="124">
        <f>F482</f>
        <v>30854.572</v>
      </c>
      <c r="G481" s="124">
        <f>G482</f>
        <v>30641.292000000001</v>
      </c>
      <c r="H481" s="124">
        <f>H482</f>
        <v>30641.292000000001</v>
      </c>
    </row>
    <row r="482" spans="1:8" s="197" customFormat="1" ht="46">
      <c r="A482" s="20" t="s">
        <v>265</v>
      </c>
      <c r="B482" s="10" t="s">
        <v>320</v>
      </c>
      <c r="C482" s="10" t="s">
        <v>484</v>
      </c>
      <c r="D482" s="32" t="s">
        <v>296</v>
      </c>
      <c r="E482" s="151" t="s">
        <v>659</v>
      </c>
      <c r="F482" s="124">
        <f>F483+F484</f>
        <v>30854.572</v>
      </c>
      <c r="G482" s="124">
        <f>G483+G484</f>
        <v>30641.292000000001</v>
      </c>
      <c r="H482" s="124">
        <f>H483+H484</f>
        <v>30641.292000000001</v>
      </c>
    </row>
    <row r="483" spans="1:8" s="197" customFormat="1" ht="69">
      <c r="A483" s="20" t="s">
        <v>265</v>
      </c>
      <c r="B483" s="10" t="s">
        <v>320</v>
      </c>
      <c r="C483" s="10" t="s">
        <v>484</v>
      </c>
      <c r="D483" s="20" t="s">
        <v>299</v>
      </c>
      <c r="E483" s="27" t="s">
        <v>636</v>
      </c>
      <c r="F483" s="124">
        <v>17110.667000000001</v>
      </c>
      <c r="G483" s="124">
        <v>17032.34</v>
      </c>
      <c r="H483" s="124">
        <v>17032.34</v>
      </c>
    </row>
    <row r="484" spans="1:8" s="197" customFormat="1" ht="69">
      <c r="A484" s="20" t="s">
        <v>265</v>
      </c>
      <c r="B484" s="10" t="s">
        <v>320</v>
      </c>
      <c r="C484" s="10" t="s">
        <v>484</v>
      </c>
      <c r="D484" s="20" t="s">
        <v>301</v>
      </c>
      <c r="E484" s="27" t="s">
        <v>635</v>
      </c>
      <c r="F484" s="124">
        <v>13743.905000000001</v>
      </c>
      <c r="G484" s="124">
        <v>13608.951999999999</v>
      </c>
      <c r="H484" s="124">
        <v>13608.951999999999</v>
      </c>
    </row>
    <row r="485" spans="1:8" s="197" customFormat="1" ht="46">
      <c r="A485" s="20" t="s">
        <v>265</v>
      </c>
      <c r="B485" s="10" t="s">
        <v>320</v>
      </c>
      <c r="C485" s="10" t="s">
        <v>51</v>
      </c>
      <c r="D485" s="20"/>
      <c r="E485" s="231" t="s">
        <v>179</v>
      </c>
      <c r="F485" s="124">
        <f>F486</f>
        <v>600</v>
      </c>
      <c r="G485" s="124">
        <f t="shared" ref="G485:H486" si="112">G486</f>
        <v>0</v>
      </c>
      <c r="H485" s="124">
        <f t="shared" si="112"/>
        <v>0</v>
      </c>
    </row>
    <row r="486" spans="1:8" s="197" customFormat="1" ht="46">
      <c r="A486" s="20" t="s">
        <v>265</v>
      </c>
      <c r="B486" s="10" t="s">
        <v>320</v>
      </c>
      <c r="C486" s="10" t="s">
        <v>51</v>
      </c>
      <c r="D486" s="32" t="s">
        <v>296</v>
      </c>
      <c r="E486" s="232" t="s">
        <v>659</v>
      </c>
      <c r="F486" s="124">
        <f>F487</f>
        <v>600</v>
      </c>
      <c r="G486" s="124">
        <f t="shared" si="112"/>
        <v>0</v>
      </c>
      <c r="H486" s="124">
        <f t="shared" si="112"/>
        <v>0</v>
      </c>
    </row>
    <row r="487" spans="1:8" s="197" customFormat="1" ht="23">
      <c r="A487" s="20" t="s">
        <v>265</v>
      </c>
      <c r="B487" s="10" t="s">
        <v>320</v>
      </c>
      <c r="C487" s="10" t="s">
        <v>51</v>
      </c>
      <c r="D487" s="20">
        <v>622</v>
      </c>
      <c r="E487" s="27" t="s">
        <v>356</v>
      </c>
      <c r="F487" s="124">
        <v>600</v>
      </c>
      <c r="G487" s="124">
        <v>0</v>
      </c>
      <c r="H487" s="124">
        <v>0</v>
      </c>
    </row>
    <row r="488" spans="1:8" s="197" customFormat="1" ht="46">
      <c r="A488" s="20" t="s">
        <v>265</v>
      </c>
      <c r="B488" s="10" t="s">
        <v>320</v>
      </c>
      <c r="C488" s="10" t="s">
        <v>359</v>
      </c>
      <c r="D488" s="20"/>
      <c r="E488" s="27" t="s">
        <v>360</v>
      </c>
      <c r="F488" s="124">
        <f>F489</f>
        <v>13128.148000000001</v>
      </c>
      <c r="G488" s="124">
        <f>G489</f>
        <v>13128.148000000001</v>
      </c>
      <c r="H488" s="124">
        <f>H489</f>
        <v>13128.148000000001</v>
      </c>
    </row>
    <row r="489" spans="1:8" s="197" customFormat="1" ht="46">
      <c r="A489" s="20" t="s">
        <v>265</v>
      </c>
      <c r="B489" s="10" t="s">
        <v>320</v>
      </c>
      <c r="C489" s="10" t="s">
        <v>359</v>
      </c>
      <c r="D489" s="29" t="s">
        <v>296</v>
      </c>
      <c r="E489" s="151" t="s">
        <v>659</v>
      </c>
      <c r="F489" s="124">
        <f>F490+F491</f>
        <v>13128.148000000001</v>
      </c>
      <c r="G489" s="124">
        <f>G490+G491</f>
        <v>13128.148000000001</v>
      </c>
      <c r="H489" s="124">
        <f>H490+H491</f>
        <v>13128.148000000001</v>
      </c>
    </row>
    <row r="490" spans="1:8" s="197" customFormat="1" ht="69">
      <c r="A490" s="20" t="s">
        <v>265</v>
      </c>
      <c r="B490" s="10" t="s">
        <v>320</v>
      </c>
      <c r="C490" s="10" t="s">
        <v>359</v>
      </c>
      <c r="D490" s="20" t="s">
        <v>299</v>
      </c>
      <c r="E490" s="27" t="s">
        <v>636</v>
      </c>
      <c r="F490" s="124">
        <v>6604.18</v>
      </c>
      <c r="G490" s="124">
        <v>6604.18</v>
      </c>
      <c r="H490" s="124">
        <v>6604.18</v>
      </c>
    </row>
    <row r="491" spans="1:8" s="197" customFormat="1" ht="69">
      <c r="A491" s="20" t="s">
        <v>265</v>
      </c>
      <c r="B491" s="10" t="s">
        <v>320</v>
      </c>
      <c r="C491" s="10" t="s">
        <v>359</v>
      </c>
      <c r="D491" s="20" t="s">
        <v>301</v>
      </c>
      <c r="E491" s="27" t="s">
        <v>635</v>
      </c>
      <c r="F491" s="124">
        <v>6523.9679999999998</v>
      </c>
      <c r="G491" s="124">
        <v>6523.9679999999998</v>
      </c>
      <c r="H491" s="124">
        <v>6523.9679999999998</v>
      </c>
    </row>
    <row r="492" spans="1:8" s="197" customFormat="1" ht="57.5">
      <c r="A492" s="20" t="s">
        <v>265</v>
      </c>
      <c r="B492" s="10" t="s">
        <v>320</v>
      </c>
      <c r="C492" s="10" t="s">
        <v>362</v>
      </c>
      <c r="D492" s="20"/>
      <c r="E492" s="27" t="s">
        <v>361</v>
      </c>
      <c r="F492" s="124">
        <f>F493</f>
        <v>132.608</v>
      </c>
      <c r="G492" s="124">
        <f>G493</f>
        <v>132.608</v>
      </c>
      <c r="H492" s="124">
        <f>H493</f>
        <v>132.608</v>
      </c>
    </row>
    <row r="493" spans="1:8" s="228" customFormat="1" ht="46">
      <c r="A493" s="20" t="s">
        <v>265</v>
      </c>
      <c r="B493" s="10" t="s">
        <v>320</v>
      </c>
      <c r="C493" s="10" t="s">
        <v>362</v>
      </c>
      <c r="D493" s="29" t="s">
        <v>296</v>
      </c>
      <c r="E493" s="151" t="s">
        <v>659</v>
      </c>
      <c r="F493" s="124">
        <f>F494+F495</f>
        <v>132.608</v>
      </c>
      <c r="G493" s="124">
        <f>G494+G495</f>
        <v>132.608</v>
      </c>
      <c r="H493" s="124">
        <f>H494+H495</f>
        <v>132.608</v>
      </c>
    </row>
    <row r="494" spans="1:8" s="228" customFormat="1" ht="69">
      <c r="A494" s="20" t="s">
        <v>265</v>
      </c>
      <c r="B494" s="10" t="s">
        <v>320</v>
      </c>
      <c r="C494" s="10" t="s">
        <v>362</v>
      </c>
      <c r="D494" s="20" t="s">
        <v>299</v>
      </c>
      <c r="E494" s="27" t="s">
        <v>636</v>
      </c>
      <c r="F494" s="124">
        <v>66.709000000000003</v>
      </c>
      <c r="G494" s="124">
        <v>66.709000000000003</v>
      </c>
      <c r="H494" s="124">
        <v>66.709000000000003</v>
      </c>
    </row>
    <row r="495" spans="1:8" s="228" customFormat="1" ht="57.5">
      <c r="A495" s="20" t="s">
        <v>265</v>
      </c>
      <c r="B495" s="10" t="s">
        <v>320</v>
      </c>
      <c r="C495" s="10" t="s">
        <v>362</v>
      </c>
      <c r="D495" s="20" t="s">
        <v>301</v>
      </c>
      <c r="E495" s="27" t="s">
        <v>302</v>
      </c>
      <c r="F495" s="124">
        <v>65.899000000000001</v>
      </c>
      <c r="G495" s="124">
        <v>65.899000000000001</v>
      </c>
      <c r="H495" s="124">
        <v>65.899000000000001</v>
      </c>
    </row>
    <row r="496" spans="1:8" ht="34.5">
      <c r="A496" s="99" t="s">
        <v>265</v>
      </c>
      <c r="B496" s="99" t="s">
        <v>26</v>
      </c>
      <c r="C496" s="98"/>
      <c r="D496" s="99"/>
      <c r="E496" s="118" t="s">
        <v>358</v>
      </c>
      <c r="F496" s="136">
        <f>F497+F503+F510</f>
        <v>505.22200000000004</v>
      </c>
      <c r="G496" s="136">
        <f>G497+G503+G510</f>
        <v>505.22200000000004</v>
      </c>
      <c r="H496" s="136">
        <f>H497+H503+H510</f>
        <v>505.22200000000004</v>
      </c>
    </row>
    <row r="497" spans="1:8" ht="34.5">
      <c r="A497" s="20" t="s">
        <v>265</v>
      </c>
      <c r="B497" s="20" t="s">
        <v>26</v>
      </c>
      <c r="C497" s="10" t="s">
        <v>138</v>
      </c>
      <c r="D497" s="20"/>
      <c r="E497" s="27" t="s">
        <v>713</v>
      </c>
      <c r="F497" s="124">
        <f>F498</f>
        <v>200</v>
      </c>
      <c r="G497" s="124">
        <f>G498</f>
        <v>200</v>
      </c>
      <c r="H497" s="124">
        <f>H498</f>
        <v>200</v>
      </c>
    </row>
    <row r="498" spans="1:8" ht="46">
      <c r="A498" s="20" t="s">
        <v>265</v>
      </c>
      <c r="B498" s="20" t="s">
        <v>26</v>
      </c>
      <c r="C498" s="10" t="s">
        <v>146</v>
      </c>
      <c r="D498" s="29"/>
      <c r="E498" s="27" t="s">
        <v>314</v>
      </c>
      <c r="F498" s="124">
        <f>F500</f>
        <v>200</v>
      </c>
      <c r="G498" s="124">
        <f>G500</f>
        <v>200</v>
      </c>
      <c r="H498" s="124">
        <f>H500</f>
        <v>200</v>
      </c>
    </row>
    <row r="499" spans="1:8" ht="34.5">
      <c r="A499" s="20" t="s">
        <v>265</v>
      </c>
      <c r="B499" s="20" t="s">
        <v>26</v>
      </c>
      <c r="C499" s="10" t="s">
        <v>147</v>
      </c>
      <c r="D499" s="29"/>
      <c r="E499" s="27" t="s">
        <v>747</v>
      </c>
      <c r="F499" s="124">
        <f>F500</f>
        <v>200</v>
      </c>
      <c r="G499" s="124">
        <f t="shared" ref="G499:H501" si="113">G500</f>
        <v>200</v>
      </c>
      <c r="H499" s="124">
        <f t="shared" si="113"/>
        <v>200</v>
      </c>
    </row>
    <row r="500" spans="1:8" ht="34.5">
      <c r="A500" s="20" t="s">
        <v>265</v>
      </c>
      <c r="B500" s="20" t="s">
        <v>26</v>
      </c>
      <c r="C500" s="10" t="s">
        <v>492</v>
      </c>
      <c r="D500" s="30"/>
      <c r="E500" s="155" t="s">
        <v>114</v>
      </c>
      <c r="F500" s="124">
        <f>F501</f>
        <v>200</v>
      </c>
      <c r="G500" s="124">
        <f t="shared" si="113"/>
        <v>200</v>
      </c>
      <c r="H500" s="124">
        <f t="shared" si="113"/>
        <v>200</v>
      </c>
    </row>
    <row r="501" spans="1:8" ht="46">
      <c r="A501" s="20" t="s">
        <v>265</v>
      </c>
      <c r="B501" s="20" t="s">
        <v>26</v>
      </c>
      <c r="C501" s="10" t="s">
        <v>492</v>
      </c>
      <c r="D501" s="32" t="s">
        <v>296</v>
      </c>
      <c r="E501" s="151" t="s">
        <v>659</v>
      </c>
      <c r="F501" s="124">
        <f>F502</f>
        <v>200</v>
      </c>
      <c r="G501" s="124">
        <f t="shared" si="113"/>
        <v>200</v>
      </c>
      <c r="H501" s="124">
        <f t="shared" si="113"/>
        <v>200</v>
      </c>
    </row>
    <row r="502" spans="1:8" ht="69">
      <c r="A502" s="20" t="s">
        <v>265</v>
      </c>
      <c r="B502" s="20" t="s">
        <v>26</v>
      </c>
      <c r="C502" s="10" t="s">
        <v>492</v>
      </c>
      <c r="D502" s="20" t="s">
        <v>299</v>
      </c>
      <c r="E502" s="27" t="s">
        <v>636</v>
      </c>
      <c r="F502" s="124">
        <v>200</v>
      </c>
      <c r="G502" s="124">
        <v>200</v>
      </c>
      <c r="H502" s="124">
        <v>200</v>
      </c>
    </row>
    <row r="503" spans="1:8" ht="34.5">
      <c r="A503" s="20" t="s">
        <v>265</v>
      </c>
      <c r="B503" s="20" t="s">
        <v>26</v>
      </c>
      <c r="C503" s="10" t="s">
        <v>133</v>
      </c>
      <c r="D503" s="20"/>
      <c r="E503" s="27" t="s">
        <v>803</v>
      </c>
      <c r="F503" s="124">
        <f>F504</f>
        <v>73.47</v>
      </c>
      <c r="G503" s="124">
        <f>G504</f>
        <v>73.47</v>
      </c>
      <c r="H503" s="124">
        <f>H504</f>
        <v>73.47</v>
      </c>
    </row>
    <row r="504" spans="1:8" ht="34.5">
      <c r="A504" s="20" t="s">
        <v>265</v>
      </c>
      <c r="B504" s="20" t="s">
        <v>26</v>
      </c>
      <c r="C504" s="10" t="s">
        <v>134</v>
      </c>
      <c r="D504" s="20"/>
      <c r="E504" s="27" t="s">
        <v>344</v>
      </c>
      <c r="F504" s="124">
        <f>F506</f>
        <v>73.47</v>
      </c>
      <c r="G504" s="124">
        <f>G506</f>
        <v>73.47</v>
      </c>
      <c r="H504" s="124">
        <f>H506</f>
        <v>73.47</v>
      </c>
    </row>
    <row r="505" spans="1:8" ht="46">
      <c r="A505" s="20" t="s">
        <v>265</v>
      </c>
      <c r="B505" s="20" t="s">
        <v>26</v>
      </c>
      <c r="C505" s="10" t="s">
        <v>38</v>
      </c>
      <c r="D505" s="20"/>
      <c r="E505" s="27" t="s">
        <v>315</v>
      </c>
      <c r="F505" s="124">
        <f t="shared" ref="F505:H506" si="114">F506</f>
        <v>73.47</v>
      </c>
      <c r="G505" s="124">
        <f t="shared" si="114"/>
        <v>73.47</v>
      </c>
      <c r="H505" s="124">
        <f t="shared" si="114"/>
        <v>73.47</v>
      </c>
    </row>
    <row r="506" spans="1:8" ht="34.5">
      <c r="A506" s="20" t="s">
        <v>265</v>
      </c>
      <c r="B506" s="20" t="s">
        <v>26</v>
      </c>
      <c r="C506" s="10" t="s">
        <v>485</v>
      </c>
      <c r="D506" s="30"/>
      <c r="E506" s="27" t="s">
        <v>358</v>
      </c>
      <c r="F506" s="124">
        <f t="shared" si="114"/>
        <v>73.47</v>
      </c>
      <c r="G506" s="124">
        <f t="shared" si="114"/>
        <v>73.47</v>
      </c>
      <c r="H506" s="124">
        <f t="shared" si="114"/>
        <v>73.47</v>
      </c>
    </row>
    <row r="507" spans="1:8" ht="46">
      <c r="A507" s="20" t="s">
        <v>265</v>
      </c>
      <c r="B507" s="20" t="s">
        <v>26</v>
      </c>
      <c r="C507" s="10" t="s">
        <v>485</v>
      </c>
      <c r="D507" s="32" t="s">
        <v>296</v>
      </c>
      <c r="E507" s="151" t="s">
        <v>659</v>
      </c>
      <c r="F507" s="124">
        <f>F508+F509</f>
        <v>73.47</v>
      </c>
      <c r="G507" s="124">
        <f>G508+G509</f>
        <v>73.47</v>
      </c>
      <c r="H507" s="124">
        <f>H508+H509</f>
        <v>73.47</v>
      </c>
    </row>
    <row r="508" spans="1:8" ht="69">
      <c r="A508" s="20" t="s">
        <v>265</v>
      </c>
      <c r="B508" s="20" t="s">
        <v>26</v>
      </c>
      <c r="C508" s="10" t="s">
        <v>485</v>
      </c>
      <c r="D508" s="20" t="s">
        <v>299</v>
      </c>
      <c r="E508" s="27" t="s">
        <v>636</v>
      </c>
      <c r="F508" s="124">
        <v>18.940000000000001</v>
      </c>
      <c r="G508" s="124">
        <v>18.940000000000001</v>
      </c>
      <c r="H508" s="124">
        <v>18.940000000000001</v>
      </c>
    </row>
    <row r="509" spans="1:8" ht="69">
      <c r="A509" s="20" t="s">
        <v>265</v>
      </c>
      <c r="B509" s="20" t="s">
        <v>26</v>
      </c>
      <c r="C509" s="10" t="s">
        <v>485</v>
      </c>
      <c r="D509" s="20" t="s">
        <v>301</v>
      </c>
      <c r="E509" s="27" t="s">
        <v>635</v>
      </c>
      <c r="F509" s="124">
        <v>54.53</v>
      </c>
      <c r="G509" s="124">
        <v>54.53</v>
      </c>
      <c r="H509" s="124">
        <v>54.53</v>
      </c>
    </row>
    <row r="510" spans="1:8" ht="23">
      <c r="A510" s="20" t="s">
        <v>265</v>
      </c>
      <c r="B510" s="20" t="s">
        <v>26</v>
      </c>
      <c r="C510" s="10" t="s">
        <v>130</v>
      </c>
      <c r="D510" s="10"/>
      <c r="E510" s="27" t="s">
        <v>67</v>
      </c>
      <c r="F510" s="124">
        <f t="shared" ref="F510:H511" si="115">F511</f>
        <v>231.75200000000001</v>
      </c>
      <c r="G510" s="124">
        <f t="shared" si="115"/>
        <v>231.75200000000001</v>
      </c>
      <c r="H510" s="124">
        <f t="shared" si="115"/>
        <v>231.75200000000001</v>
      </c>
    </row>
    <row r="511" spans="1:8" ht="46">
      <c r="A511" s="20" t="s">
        <v>265</v>
      </c>
      <c r="B511" s="20" t="s">
        <v>26</v>
      </c>
      <c r="C511" s="10" t="s">
        <v>400</v>
      </c>
      <c r="D511" s="10"/>
      <c r="E511" s="27" t="s">
        <v>401</v>
      </c>
      <c r="F511" s="124">
        <f t="shared" si="115"/>
        <v>231.75200000000001</v>
      </c>
      <c r="G511" s="124">
        <f t="shared" si="115"/>
        <v>231.75200000000001</v>
      </c>
      <c r="H511" s="124">
        <f t="shared" si="115"/>
        <v>231.75200000000001</v>
      </c>
    </row>
    <row r="512" spans="1:8" ht="34.5">
      <c r="A512" s="20" t="s">
        <v>265</v>
      </c>
      <c r="B512" s="20" t="s">
        <v>26</v>
      </c>
      <c r="C512" s="125" t="s">
        <v>781</v>
      </c>
      <c r="D512" s="112"/>
      <c r="E512" s="27" t="s">
        <v>358</v>
      </c>
      <c r="F512" s="124">
        <f>F513+F515</f>
        <v>231.75200000000001</v>
      </c>
      <c r="G512" s="124">
        <f>G513+G515</f>
        <v>231.75200000000001</v>
      </c>
      <c r="H512" s="124">
        <f>H513+H515</f>
        <v>231.75200000000001</v>
      </c>
    </row>
    <row r="513" spans="1:8" s="211" customFormat="1" ht="80.5">
      <c r="A513" s="20" t="s">
        <v>265</v>
      </c>
      <c r="B513" s="20" t="s">
        <v>26</v>
      </c>
      <c r="C513" s="125" t="s">
        <v>781</v>
      </c>
      <c r="D513" s="29" t="s">
        <v>558</v>
      </c>
      <c r="E513" s="151" t="s">
        <v>559</v>
      </c>
      <c r="F513" s="124">
        <f>F514</f>
        <v>83.632000000000005</v>
      </c>
      <c r="G513" s="124">
        <f>G514</f>
        <v>83.632000000000005</v>
      </c>
      <c r="H513" s="124">
        <f>H514</f>
        <v>83.632000000000005</v>
      </c>
    </row>
    <row r="514" spans="1:8" s="211" customFormat="1" ht="23">
      <c r="A514" s="20" t="s">
        <v>265</v>
      </c>
      <c r="B514" s="20" t="s">
        <v>26</v>
      </c>
      <c r="C514" s="125" t="s">
        <v>781</v>
      </c>
      <c r="D514" s="30">
        <v>112</v>
      </c>
      <c r="E514" s="155" t="s">
        <v>562</v>
      </c>
      <c r="F514" s="124">
        <v>83.632000000000005</v>
      </c>
      <c r="G514" s="124">
        <v>83.632000000000005</v>
      </c>
      <c r="H514" s="124">
        <v>83.632000000000005</v>
      </c>
    </row>
    <row r="515" spans="1:8" ht="34.5">
      <c r="A515" s="20" t="s">
        <v>265</v>
      </c>
      <c r="B515" s="20" t="s">
        <v>26</v>
      </c>
      <c r="C515" s="125" t="s">
        <v>781</v>
      </c>
      <c r="D515" s="29" t="s">
        <v>256</v>
      </c>
      <c r="E515" s="151" t="s">
        <v>683</v>
      </c>
      <c r="F515" s="124">
        <f t="shared" ref="F515:H515" si="116">F516</f>
        <v>148.12</v>
      </c>
      <c r="G515" s="124">
        <f t="shared" si="116"/>
        <v>148.12</v>
      </c>
      <c r="H515" s="124">
        <f t="shared" si="116"/>
        <v>148.12</v>
      </c>
    </row>
    <row r="516" spans="1:8" ht="23">
      <c r="A516" s="20" t="s">
        <v>265</v>
      </c>
      <c r="B516" s="20" t="s">
        <v>26</v>
      </c>
      <c r="C516" s="125" t="s">
        <v>781</v>
      </c>
      <c r="D516" s="20" t="s">
        <v>258</v>
      </c>
      <c r="E516" s="27" t="s">
        <v>658</v>
      </c>
      <c r="F516" s="124">
        <v>148.12</v>
      </c>
      <c r="G516" s="124">
        <v>148.12</v>
      </c>
      <c r="H516" s="124">
        <v>148.12</v>
      </c>
    </row>
    <row r="517" spans="1:8">
      <c r="A517" s="99" t="s">
        <v>265</v>
      </c>
      <c r="B517" s="99" t="s">
        <v>265</v>
      </c>
      <c r="C517" s="98"/>
      <c r="D517" s="99"/>
      <c r="E517" s="99" t="s">
        <v>310</v>
      </c>
      <c r="F517" s="136">
        <f>F524+F518</f>
        <v>8103.5089999999991</v>
      </c>
      <c r="G517" s="136">
        <f t="shared" ref="G517:H517" si="117">G524</f>
        <v>5162.5520000000006</v>
      </c>
      <c r="H517" s="136">
        <f t="shared" si="117"/>
        <v>5162.5520000000006</v>
      </c>
    </row>
    <row r="518" spans="1:8" s="211" customFormat="1" ht="34.5">
      <c r="A518" s="20" t="s">
        <v>265</v>
      </c>
      <c r="B518" s="20" t="s">
        <v>265</v>
      </c>
      <c r="C518" s="10" t="s">
        <v>138</v>
      </c>
      <c r="D518" s="20"/>
      <c r="E518" s="27" t="s">
        <v>703</v>
      </c>
      <c r="F518" s="124">
        <f t="shared" ref="F518:H519" si="118">F519</f>
        <v>2367.4279999999999</v>
      </c>
      <c r="G518" s="124">
        <f t="shared" si="118"/>
        <v>0</v>
      </c>
      <c r="H518" s="124">
        <f t="shared" si="118"/>
        <v>0</v>
      </c>
    </row>
    <row r="519" spans="1:8" s="211" customFormat="1" ht="34.5">
      <c r="A519" s="20" t="s">
        <v>265</v>
      </c>
      <c r="B519" s="20" t="s">
        <v>265</v>
      </c>
      <c r="C519" s="10" t="s">
        <v>393</v>
      </c>
      <c r="D519" s="20"/>
      <c r="E519" s="27" t="s">
        <v>763</v>
      </c>
      <c r="F519" s="124">
        <f>F520</f>
        <v>2367.4279999999999</v>
      </c>
      <c r="G519" s="124">
        <f t="shared" si="118"/>
        <v>0</v>
      </c>
      <c r="H519" s="124">
        <f t="shared" si="118"/>
        <v>0</v>
      </c>
    </row>
    <row r="520" spans="1:8" s="211" customFormat="1" ht="57.5">
      <c r="A520" s="20" t="s">
        <v>265</v>
      </c>
      <c r="B520" s="20" t="s">
        <v>265</v>
      </c>
      <c r="C520" s="10" t="s">
        <v>704</v>
      </c>
      <c r="D520" s="20"/>
      <c r="E520" s="27" t="s">
        <v>705</v>
      </c>
      <c r="F520" s="124">
        <f t="shared" ref="F520:H522" si="119">F521</f>
        <v>2367.4279999999999</v>
      </c>
      <c r="G520" s="124">
        <f>G521</f>
        <v>0</v>
      </c>
      <c r="H520" s="124">
        <f>H521</f>
        <v>0</v>
      </c>
    </row>
    <row r="521" spans="1:8" s="211" customFormat="1" ht="34.5">
      <c r="A521" s="20" t="s">
        <v>265</v>
      </c>
      <c r="B521" s="20" t="s">
        <v>265</v>
      </c>
      <c r="C521" s="10" t="s">
        <v>706</v>
      </c>
      <c r="D521" s="20"/>
      <c r="E521" s="27" t="s">
        <v>743</v>
      </c>
      <c r="F521" s="124">
        <f t="shared" si="119"/>
        <v>2367.4279999999999</v>
      </c>
      <c r="G521" s="124">
        <f t="shared" si="119"/>
        <v>0</v>
      </c>
      <c r="H521" s="124">
        <f t="shared" si="119"/>
        <v>0</v>
      </c>
    </row>
    <row r="522" spans="1:8" s="211" customFormat="1" ht="46">
      <c r="A522" s="20" t="s">
        <v>265</v>
      </c>
      <c r="B522" s="20" t="s">
        <v>265</v>
      </c>
      <c r="C522" s="10" t="s">
        <v>706</v>
      </c>
      <c r="D522" s="32" t="s">
        <v>296</v>
      </c>
      <c r="E522" s="151" t="s">
        <v>659</v>
      </c>
      <c r="F522" s="124">
        <f t="shared" si="119"/>
        <v>2367.4279999999999</v>
      </c>
      <c r="G522" s="124">
        <f t="shared" si="119"/>
        <v>0</v>
      </c>
      <c r="H522" s="124">
        <f t="shared" si="119"/>
        <v>0</v>
      </c>
    </row>
    <row r="523" spans="1:8" s="211" customFormat="1" ht="69">
      <c r="A523" s="20" t="s">
        <v>265</v>
      </c>
      <c r="B523" s="20" t="s">
        <v>265</v>
      </c>
      <c r="C523" s="10" t="s">
        <v>706</v>
      </c>
      <c r="D523" s="20" t="s">
        <v>299</v>
      </c>
      <c r="E523" s="27" t="s">
        <v>636</v>
      </c>
      <c r="F523" s="124">
        <v>2367.4279999999999</v>
      </c>
      <c r="G523" s="124">
        <v>0</v>
      </c>
      <c r="H523" s="124">
        <v>0</v>
      </c>
    </row>
    <row r="524" spans="1:8" ht="23">
      <c r="A524" s="10" t="s">
        <v>265</v>
      </c>
      <c r="B524" s="10" t="s">
        <v>265</v>
      </c>
      <c r="C524" s="10" t="s">
        <v>411</v>
      </c>
      <c r="D524" s="10"/>
      <c r="E524" s="27" t="s">
        <v>698</v>
      </c>
      <c r="F524" s="124">
        <f t="shared" ref="F524:H525" si="120">F525</f>
        <v>5736.0809999999992</v>
      </c>
      <c r="G524" s="124">
        <f t="shared" si="120"/>
        <v>5162.5520000000006</v>
      </c>
      <c r="H524" s="124">
        <f t="shared" si="120"/>
        <v>5162.5520000000006</v>
      </c>
    </row>
    <row r="525" spans="1:8" ht="34.5">
      <c r="A525" s="10" t="s">
        <v>265</v>
      </c>
      <c r="B525" s="10" t="s">
        <v>265</v>
      </c>
      <c r="C525" s="10" t="s">
        <v>539</v>
      </c>
      <c r="D525" s="10"/>
      <c r="E525" s="27" t="s">
        <v>699</v>
      </c>
      <c r="F525" s="124">
        <f t="shared" si="120"/>
        <v>5736.0809999999992</v>
      </c>
      <c r="G525" s="124">
        <f t="shared" si="120"/>
        <v>5162.5520000000006</v>
      </c>
      <c r="H525" s="124">
        <f t="shared" si="120"/>
        <v>5162.5520000000006</v>
      </c>
    </row>
    <row r="526" spans="1:8" ht="103.5">
      <c r="A526" s="10" t="s">
        <v>265</v>
      </c>
      <c r="B526" s="10" t="s">
        <v>265</v>
      </c>
      <c r="C526" s="10" t="s">
        <v>540</v>
      </c>
      <c r="D526" s="10"/>
      <c r="E526" s="27" t="s">
        <v>758</v>
      </c>
      <c r="F526" s="124">
        <f>F527+F534+F530</f>
        <v>5736.0809999999992</v>
      </c>
      <c r="G526" s="124">
        <f>G527+G534+G530</f>
        <v>5162.5520000000006</v>
      </c>
      <c r="H526" s="124">
        <f>H527+H534+H530</f>
        <v>5162.5520000000006</v>
      </c>
    </row>
    <row r="527" spans="1:8" ht="34.5">
      <c r="A527" s="10" t="s">
        <v>265</v>
      </c>
      <c r="B527" s="10" t="s">
        <v>265</v>
      </c>
      <c r="C527" s="10" t="s">
        <v>494</v>
      </c>
      <c r="D527" s="10"/>
      <c r="E527" s="27" t="s">
        <v>700</v>
      </c>
      <c r="F527" s="124">
        <f t="shared" ref="F527:H528" si="121">F528</f>
        <v>705.33199999999999</v>
      </c>
      <c r="G527" s="124">
        <f t="shared" si="121"/>
        <v>705.33199999999999</v>
      </c>
      <c r="H527" s="124">
        <f t="shared" si="121"/>
        <v>705.33199999999999</v>
      </c>
    </row>
    <row r="528" spans="1:8" ht="34.5">
      <c r="A528" s="10" t="s">
        <v>265</v>
      </c>
      <c r="B528" s="10" t="s">
        <v>265</v>
      </c>
      <c r="C528" s="10" t="s">
        <v>494</v>
      </c>
      <c r="D528" s="29" t="s">
        <v>256</v>
      </c>
      <c r="E528" s="151" t="s">
        <v>683</v>
      </c>
      <c r="F528" s="124">
        <f t="shared" si="121"/>
        <v>705.33199999999999</v>
      </c>
      <c r="G528" s="124">
        <f t="shared" si="121"/>
        <v>705.33199999999999</v>
      </c>
      <c r="H528" s="124">
        <f t="shared" si="121"/>
        <v>705.33199999999999</v>
      </c>
    </row>
    <row r="529" spans="1:9" ht="23">
      <c r="A529" s="10" t="s">
        <v>265</v>
      </c>
      <c r="B529" s="10" t="s">
        <v>265</v>
      </c>
      <c r="C529" s="10" t="s">
        <v>494</v>
      </c>
      <c r="D529" s="20" t="s">
        <v>258</v>
      </c>
      <c r="E529" s="27" t="s">
        <v>658</v>
      </c>
      <c r="F529" s="124">
        <v>705.33199999999999</v>
      </c>
      <c r="G529" s="124">
        <v>705.33199999999999</v>
      </c>
      <c r="H529" s="124">
        <v>705.33199999999999</v>
      </c>
    </row>
    <row r="530" spans="1:9" ht="34.5">
      <c r="A530" s="10" t="s">
        <v>265</v>
      </c>
      <c r="B530" s="10" t="s">
        <v>265</v>
      </c>
      <c r="C530" s="10" t="s">
        <v>495</v>
      </c>
      <c r="D530" s="10"/>
      <c r="E530" s="27" t="s">
        <v>743</v>
      </c>
      <c r="F530" s="124">
        <f>F531</f>
        <v>189.459</v>
      </c>
      <c r="G530" s="124">
        <f>G531</f>
        <v>189.459</v>
      </c>
      <c r="H530" s="124">
        <f>H531</f>
        <v>189.459</v>
      </c>
    </row>
    <row r="531" spans="1:9" ht="80.5">
      <c r="A531" s="10" t="s">
        <v>265</v>
      </c>
      <c r="B531" s="10" t="s">
        <v>265</v>
      </c>
      <c r="C531" s="10" t="s">
        <v>495</v>
      </c>
      <c r="D531" s="29" t="s">
        <v>558</v>
      </c>
      <c r="E531" s="151" t="s">
        <v>559</v>
      </c>
      <c r="F531" s="124">
        <f>F532+F533</f>
        <v>189.459</v>
      </c>
      <c r="G531" s="124">
        <f>G532+G533</f>
        <v>189.459</v>
      </c>
      <c r="H531" s="124">
        <f>H532+H533</f>
        <v>189.459</v>
      </c>
    </row>
    <row r="532" spans="1:9">
      <c r="A532" s="10" t="s">
        <v>265</v>
      </c>
      <c r="B532" s="10" t="s">
        <v>265</v>
      </c>
      <c r="C532" s="10" t="s">
        <v>495</v>
      </c>
      <c r="D532" s="30" t="s">
        <v>565</v>
      </c>
      <c r="E532" s="155" t="s">
        <v>664</v>
      </c>
      <c r="F532" s="124">
        <v>145.51400000000001</v>
      </c>
      <c r="G532" s="124">
        <v>145.51400000000001</v>
      </c>
      <c r="H532" s="124">
        <v>145.51400000000001</v>
      </c>
    </row>
    <row r="533" spans="1:9" ht="57.5">
      <c r="A533" s="10" t="s">
        <v>265</v>
      </c>
      <c r="B533" s="10" t="s">
        <v>265</v>
      </c>
      <c r="C533" s="10" t="s">
        <v>495</v>
      </c>
      <c r="D533" s="30">
        <v>119</v>
      </c>
      <c r="E533" s="155" t="s">
        <v>678</v>
      </c>
      <c r="F533" s="124">
        <v>43.945</v>
      </c>
      <c r="G533" s="124">
        <v>43.945</v>
      </c>
      <c r="H533" s="124">
        <v>43.945</v>
      </c>
    </row>
    <row r="534" spans="1:9" ht="23">
      <c r="A534" s="10" t="s">
        <v>265</v>
      </c>
      <c r="B534" s="10" t="s">
        <v>265</v>
      </c>
      <c r="C534" s="10" t="s">
        <v>496</v>
      </c>
      <c r="D534" s="10"/>
      <c r="E534" s="165" t="s">
        <v>720</v>
      </c>
      <c r="F534" s="124">
        <f>F535+F538+F541</f>
        <v>4841.2899999999991</v>
      </c>
      <c r="G534" s="124">
        <f>G535+G538+G541</f>
        <v>4267.7610000000004</v>
      </c>
      <c r="H534" s="124">
        <f>H535+H538+H541</f>
        <v>4267.7610000000004</v>
      </c>
    </row>
    <row r="535" spans="1:9" ht="80.5">
      <c r="A535" s="10" t="s">
        <v>265</v>
      </c>
      <c r="B535" s="10" t="s">
        <v>265</v>
      </c>
      <c r="C535" s="10" t="s">
        <v>496</v>
      </c>
      <c r="D535" s="29" t="s">
        <v>558</v>
      </c>
      <c r="E535" s="151" t="s">
        <v>559</v>
      </c>
      <c r="F535" s="124">
        <f>F536+F537</f>
        <v>3974.5169999999998</v>
      </c>
      <c r="G535" s="124">
        <f>G536+G537</f>
        <v>3750.9880000000003</v>
      </c>
      <c r="H535" s="124">
        <f>H536+H537</f>
        <v>3750.9880000000003</v>
      </c>
    </row>
    <row r="536" spans="1:9">
      <c r="A536" s="10" t="s">
        <v>265</v>
      </c>
      <c r="B536" s="10" t="s">
        <v>265</v>
      </c>
      <c r="C536" s="10" t="s">
        <v>496</v>
      </c>
      <c r="D536" s="30" t="s">
        <v>565</v>
      </c>
      <c r="E536" s="155" t="s">
        <v>664</v>
      </c>
      <c r="F536" s="124">
        <v>3052.6239999999998</v>
      </c>
      <c r="G536" s="124">
        <v>2880.9430000000002</v>
      </c>
      <c r="H536" s="124">
        <v>2880.9430000000002</v>
      </c>
    </row>
    <row r="537" spans="1:9" ht="57.5">
      <c r="A537" s="10" t="s">
        <v>265</v>
      </c>
      <c r="B537" s="10" t="s">
        <v>265</v>
      </c>
      <c r="C537" s="10" t="s">
        <v>496</v>
      </c>
      <c r="D537" s="30">
        <v>119</v>
      </c>
      <c r="E537" s="155" t="s">
        <v>678</v>
      </c>
      <c r="F537" s="124">
        <v>921.89300000000003</v>
      </c>
      <c r="G537" s="124">
        <v>870.04499999999996</v>
      </c>
      <c r="H537" s="124">
        <v>870.04499999999996</v>
      </c>
      <c r="I537" s="173"/>
    </row>
    <row r="538" spans="1:9" ht="34.5">
      <c r="A538" s="10" t="s">
        <v>265</v>
      </c>
      <c r="B538" s="10" t="s">
        <v>265</v>
      </c>
      <c r="C538" s="10" t="s">
        <v>496</v>
      </c>
      <c r="D538" s="29" t="s">
        <v>256</v>
      </c>
      <c r="E538" s="151" t="s">
        <v>683</v>
      </c>
      <c r="F538" s="124">
        <f>F539+F540</f>
        <v>858.32799999999997</v>
      </c>
      <c r="G538" s="124">
        <f>G539+G540</f>
        <v>508.32800000000003</v>
      </c>
      <c r="H538" s="124">
        <f>H539+H540</f>
        <v>508.32800000000003</v>
      </c>
    </row>
    <row r="539" spans="1:9" ht="23">
      <c r="A539" s="10" t="s">
        <v>265</v>
      </c>
      <c r="B539" s="10" t="s">
        <v>265</v>
      </c>
      <c r="C539" s="10" t="s">
        <v>496</v>
      </c>
      <c r="D539" s="20" t="s">
        <v>258</v>
      </c>
      <c r="E539" s="27" t="s">
        <v>658</v>
      </c>
      <c r="F539" s="124">
        <v>663.27300000000002</v>
      </c>
      <c r="G539" s="124">
        <v>313.27300000000002</v>
      </c>
      <c r="H539" s="124">
        <v>313.27300000000002</v>
      </c>
    </row>
    <row r="540" spans="1:9">
      <c r="A540" s="10" t="s">
        <v>265</v>
      </c>
      <c r="B540" s="10" t="s">
        <v>265</v>
      </c>
      <c r="C540" s="10" t="s">
        <v>496</v>
      </c>
      <c r="D540" s="20">
        <v>247</v>
      </c>
      <c r="E540" s="27" t="s">
        <v>740</v>
      </c>
      <c r="F540" s="124">
        <v>195.05500000000001</v>
      </c>
      <c r="G540" s="124">
        <v>195.05500000000001</v>
      </c>
      <c r="H540" s="124">
        <v>195.05500000000001</v>
      </c>
    </row>
    <row r="541" spans="1:9">
      <c r="A541" s="10" t="s">
        <v>265</v>
      </c>
      <c r="B541" s="10" t="s">
        <v>265</v>
      </c>
      <c r="C541" s="10" t="s">
        <v>496</v>
      </c>
      <c r="D541" s="20" t="s">
        <v>262</v>
      </c>
      <c r="E541" s="27" t="s">
        <v>263</v>
      </c>
      <c r="F541" s="124">
        <f>F542</f>
        <v>8.4450000000000003</v>
      </c>
      <c r="G541" s="124">
        <f>G542</f>
        <v>8.4450000000000003</v>
      </c>
      <c r="H541" s="124">
        <f>H542</f>
        <v>8.4450000000000003</v>
      </c>
    </row>
    <row r="542" spans="1:9" ht="23">
      <c r="A542" s="10" t="s">
        <v>265</v>
      </c>
      <c r="B542" s="10" t="s">
        <v>265</v>
      </c>
      <c r="C542" s="10" t="s">
        <v>496</v>
      </c>
      <c r="D542" s="20">
        <v>851</v>
      </c>
      <c r="E542" s="27" t="s">
        <v>594</v>
      </c>
      <c r="F542" s="124">
        <v>8.4450000000000003</v>
      </c>
      <c r="G542" s="124">
        <v>8.4450000000000003</v>
      </c>
      <c r="H542" s="124">
        <v>8.4450000000000003</v>
      </c>
    </row>
    <row r="543" spans="1:9" ht="23">
      <c r="A543" s="99" t="s">
        <v>265</v>
      </c>
      <c r="B543" s="99" t="s">
        <v>264</v>
      </c>
      <c r="C543" s="10"/>
      <c r="D543" s="99"/>
      <c r="E543" s="118" t="s">
        <v>553</v>
      </c>
      <c r="F543" s="136">
        <f>F544+F572</f>
        <v>29591.413</v>
      </c>
      <c r="G543" s="136">
        <f t="shared" ref="G543:H543" si="122">G544+G572</f>
        <v>25695.882999999998</v>
      </c>
      <c r="H543" s="136">
        <f t="shared" si="122"/>
        <v>25703.082999999999</v>
      </c>
    </row>
    <row r="544" spans="1:9" ht="34.5">
      <c r="A544" s="20" t="s">
        <v>265</v>
      </c>
      <c r="B544" s="20" t="s">
        <v>264</v>
      </c>
      <c r="C544" s="10" t="s">
        <v>138</v>
      </c>
      <c r="D544" s="20"/>
      <c r="E544" s="27" t="s">
        <v>703</v>
      </c>
      <c r="F544" s="124">
        <f>F545+F553</f>
        <v>28845.813000000002</v>
      </c>
      <c r="G544" s="124">
        <f t="shared" ref="G544:H544" si="123">G545+G553</f>
        <v>24943.282999999999</v>
      </c>
      <c r="H544" s="124">
        <f t="shared" si="123"/>
        <v>24943.282999999999</v>
      </c>
    </row>
    <row r="545" spans="1:8" ht="34.5">
      <c r="A545" s="20" t="s">
        <v>265</v>
      </c>
      <c r="B545" s="20" t="s">
        <v>264</v>
      </c>
      <c r="C545" s="10" t="s">
        <v>393</v>
      </c>
      <c r="D545" s="20"/>
      <c r="E545" s="27" t="s">
        <v>763</v>
      </c>
      <c r="F545" s="124">
        <f>F546</f>
        <v>11579.968000000001</v>
      </c>
      <c r="G545" s="124">
        <f t="shared" ref="G545:H545" si="124">G546</f>
        <v>11677.438</v>
      </c>
      <c r="H545" s="124">
        <f t="shared" si="124"/>
        <v>11677.438</v>
      </c>
    </row>
    <row r="546" spans="1:8" ht="46">
      <c r="A546" s="20" t="s">
        <v>265</v>
      </c>
      <c r="B546" s="20" t="s">
        <v>264</v>
      </c>
      <c r="C546" s="10" t="s">
        <v>394</v>
      </c>
      <c r="D546" s="20"/>
      <c r="E546" s="27" t="s">
        <v>396</v>
      </c>
      <c r="F546" s="124">
        <f>F550+F547</f>
        <v>11579.968000000001</v>
      </c>
      <c r="G546" s="124">
        <f>G550+G547</f>
        <v>11677.438</v>
      </c>
      <c r="H546" s="124">
        <f>H550+H547</f>
        <v>11677.438</v>
      </c>
    </row>
    <row r="547" spans="1:8" ht="34.5">
      <c r="A547" s="20" t="s">
        <v>265</v>
      </c>
      <c r="B547" s="20" t="s">
        <v>264</v>
      </c>
      <c r="C547" s="10" t="s">
        <v>76</v>
      </c>
      <c r="D547" s="20"/>
      <c r="E547" s="27" t="s">
        <v>77</v>
      </c>
      <c r="F547" s="124">
        <f t="shared" ref="F547:H548" si="125">F548</f>
        <v>5864.2</v>
      </c>
      <c r="G547" s="124">
        <f t="shared" si="125"/>
        <v>5864.2</v>
      </c>
      <c r="H547" s="124">
        <f t="shared" si="125"/>
        <v>5864.2</v>
      </c>
    </row>
    <row r="548" spans="1:8" ht="46">
      <c r="A548" s="20" t="s">
        <v>265</v>
      </c>
      <c r="B548" s="20" t="s">
        <v>264</v>
      </c>
      <c r="C548" s="10" t="s">
        <v>76</v>
      </c>
      <c r="D548" s="29" t="s">
        <v>296</v>
      </c>
      <c r="E548" s="151" t="s">
        <v>659</v>
      </c>
      <c r="F548" s="124">
        <f t="shared" si="125"/>
        <v>5864.2</v>
      </c>
      <c r="G548" s="124">
        <f t="shared" si="125"/>
        <v>5864.2</v>
      </c>
      <c r="H548" s="124">
        <f t="shared" si="125"/>
        <v>5864.2</v>
      </c>
    </row>
    <row r="549" spans="1:8" ht="69">
      <c r="A549" s="20" t="s">
        <v>265</v>
      </c>
      <c r="B549" s="20" t="s">
        <v>264</v>
      </c>
      <c r="C549" s="10" t="s">
        <v>76</v>
      </c>
      <c r="D549" s="20" t="s">
        <v>398</v>
      </c>
      <c r="E549" s="27" t="s">
        <v>636</v>
      </c>
      <c r="F549" s="124">
        <v>5864.2</v>
      </c>
      <c r="G549" s="124">
        <v>5864.2</v>
      </c>
      <c r="H549" s="124">
        <v>5864.2</v>
      </c>
    </row>
    <row r="550" spans="1:8" ht="34.5">
      <c r="A550" s="20" t="s">
        <v>265</v>
      </c>
      <c r="B550" s="20" t="s">
        <v>264</v>
      </c>
      <c r="C550" s="10" t="s">
        <v>493</v>
      </c>
      <c r="D550" s="20"/>
      <c r="E550" s="27" t="s">
        <v>714</v>
      </c>
      <c r="F550" s="124">
        <f t="shared" ref="F550:H551" si="126">F551</f>
        <v>5715.768</v>
      </c>
      <c r="G550" s="124">
        <f t="shared" si="126"/>
        <v>5813.2380000000003</v>
      </c>
      <c r="H550" s="124">
        <f t="shared" si="126"/>
        <v>5813.2380000000003</v>
      </c>
    </row>
    <row r="551" spans="1:8" ht="46">
      <c r="A551" s="20" t="s">
        <v>265</v>
      </c>
      <c r="B551" s="20" t="s">
        <v>264</v>
      </c>
      <c r="C551" s="10" t="s">
        <v>493</v>
      </c>
      <c r="D551" s="32" t="s">
        <v>296</v>
      </c>
      <c r="E551" s="151" t="s">
        <v>659</v>
      </c>
      <c r="F551" s="124">
        <f t="shared" si="126"/>
        <v>5715.768</v>
      </c>
      <c r="G551" s="124">
        <f t="shared" si="126"/>
        <v>5813.2380000000003</v>
      </c>
      <c r="H551" s="124">
        <f t="shared" si="126"/>
        <v>5813.2380000000003</v>
      </c>
    </row>
    <row r="552" spans="1:8" ht="69">
      <c r="A552" s="20" t="s">
        <v>265</v>
      </c>
      <c r="B552" s="20" t="s">
        <v>264</v>
      </c>
      <c r="C552" s="10" t="s">
        <v>493</v>
      </c>
      <c r="D552" s="20" t="s">
        <v>398</v>
      </c>
      <c r="E552" s="27" t="s">
        <v>636</v>
      </c>
      <c r="F552" s="124">
        <v>5715.768</v>
      </c>
      <c r="G552" s="124">
        <v>5813.2380000000003</v>
      </c>
      <c r="H552" s="124">
        <v>5813.2380000000003</v>
      </c>
    </row>
    <row r="553" spans="1:8">
      <c r="A553" s="20" t="s">
        <v>265</v>
      </c>
      <c r="B553" s="20" t="s">
        <v>264</v>
      </c>
      <c r="C553" s="10" t="s">
        <v>148</v>
      </c>
      <c r="D553" s="20"/>
      <c r="E553" s="27" t="s">
        <v>556</v>
      </c>
      <c r="F553" s="124">
        <f t="shared" ref="F553:H553" si="127">F554</f>
        <v>17265.845000000001</v>
      </c>
      <c r="G553" s="124">
        <f t="shared" si="127"/>
        <v>13265.844999999999</v>
      </c>
      <c r="H553" s="124">
        <f t="shared" si="127"/>
        <v>13265.844999999999</v>
      </c>
    </row>
    <row r="554" spans="1:8" ht="34.5">
      <c r="A554" s="20" t="s">
        <v>265</v>
      </c>
      <c r="B554" s="20" t="s">
        <v>264</v>
      </c>
      <c r="C554" s="10" t="s">
        <v>149</v>
      </c>
      <c r="D554" s="20"/>
      <c r="E554" s="27" t="s">
        <v>388</v>
      </c>
      <c r="F554" s="124">
        <f>F555+F560+F563+F566</f>
        <v>17265.845000000001</v>
      </c>
      <c r="G554" s="124">
        <f>G555+G560+G563+G566</f>
        <v>13265.844999999999</v>
      </c>
      <c r="H554" s="124">
        <f>H555+H560+H563+H566</f>
        <v>13265.844999999999</v>
      </c>
    </row>
    <row r="555" spans="1:8" ht="46">
      <c r="A555" s="20" t="s">
        <v>265</v>
      </c>
      <c r="B555" s="20" t="s">
        <v>264</v>
      </c>
      <c r="C555" s="10" t="s">
        <v>498</v>
      </c>
      <c r="D555" s="20"/>
      <c r="E555" s="27" t="s">
        <v>557</v>
      </c>
      <c r="F555" s="124">
        <f>F556</f>
        <v>3013.1329999999998</v>
      </c>
      <c r="G555" s="124">
        <f>G556</f>
        <v>3013.1329999999998</v>
      </c>
      <c r="H555" s="124">
        <f>H556</f>
        <v>3013.1329999999998</v>
      </c>
    </row>
    <row r="556" spans="1:8" ht="80.5">
      <c r="A556" s="20" t="s">
        <v>265</v>
      </c>
      <c r="B556" s="20" t="s">
        <v>264</v>
      </c>
      <c r="C556" s="10" t="s">
        <v>498</v>
      </c>
      <c r="D556" s="29" t="s">
        <v>558</v>
      </c>
      <c r="E556" s="151" t="s">
        <v>559</v>
      </c>
      <c r="F556" s="124">
        <f>F557+F558+F559</f>
        <v>3013.1329999999998</v>
      </c>
      <c r="G556" s="124">
        <f>G557+G558+G559</f>
        <v>3013.1329999999998</v>
      </c>
      <c r="H556" s="124">
        <f>H557+H558+H559</f>
        <v>3013.1329999999998</v>
      </c>
    </row>
    <row r="557" spans="1:8" ht="34.5">
      <c r="A557" s="20" t="s">
        <v>265</v>
      </c>
      <c r="B557" s="20" t="s">
        <v>264</v>
      </c>
      <c r="C557" s="10" t="s">
        <v>498</v>
      </c>
      <c r="D557" s="30" t="s">
        <v>560</v>
      </c>
      <c r="E557" s="155" t="s">
        <v>176</v>
      </c>
      <c r="F557" s="124">
        <v>1710.2339999999999</v>
      </c>
      <c r="G557" s="124">
        <v>1710.2339999999999</v>
      </c>
      <c r="H557" s="124">
        <v>1710.2339999999999</v>
      </c>
    </row>
    <row r="558" spans="1:8" ht="46">
      <c r="A558" s="20" t="s">
        <v>265</v>
      </c>
      <c r="B558" s="20" t="s">
        <v>264</v>
      </c>
      <c r="C558" s="10" t="s">
        <v>498</v>
      </c>
      <c r="D558" s="30" t="s">
        <v>561</v>
      </c>
      <c r="E558" s="155" t="s">
        <v>177</v>
      </c>
      <c r="F558" s="124">
        <v>604</v>
      </c>
      <c r="G558" s="124">
        <v>604</v>
      </c>
      <c r="H558" s="124">
        <v>604</v>
      </c>
    </row>
    <row r="559" spans="1:8" ht="69">
      <c r="A559" s="20" t="s">
        <v>265</v>
      </c>
      <c r="B559" s="20" t="s">
        <v>264</v>
      </c>
      <c r="C559" s="10" t="s">
        <v>498</v>
      </c>
      <c r="D559" s="30">
        <v>129</v>
      </c>
      <c r="E559" s="155" t="s">
        <v>178</v>
      </c>
      <c r="F559" s="124">
        <v>698.899</v>
      </c>
      <c r="G559" s="124">
        <v>698.899</v>
      </c>
      <c r="H559" s="124">
        <v>698.899</v>
      </c>
    </row>
    <row r="560" spans="1:8" ht="23">
      <c r="A560" s="20" t="s">
        <v>265</v>
      </c>
      <c r="B560" s="20" t="s">
        <v>264</v>
      </c>
      <c r="C560" s="10" t="s">
        <v>500</v>
      </c>
      <c r="D560" s="20"/>
      <c r="E560" s="27" t="s">
        <v>222</v>
      </c>
      <c r="F560" s="124">
        <f t="shared" ref="F560:H561" si="128">F561</f>
        <v>504.68</v>
      </c>
      <c r="G560" s="124">
        <f t="shared" si="128"/>
        <v>504.68</v>
      </c>
      <c r="H560" s="124">
        <f t="shared" si="128"/>
        <v>504.68</v>
      </c>
    </row>
    <row r="561" spans="1:8" ht="34.5">
      <c r="A561" s="20" t="s">
        <v>265</v>
      </c>
      <c r="B561" s="20" t="s">
        <v>264</v>
      </c>
      <c r="C561" s="10" t="s">
        <v>500</v>
      </c>
      <c r="D561" s="29" t="s">
        <v>256</v>
      </c>
      <c r="E561" s="151" t="s">
        <v>683</v>
      </c>
      <c r="F561" s="124">
        <f t="shared" si="128"/>
        <v>504.68</v>
      </c>
      <c r="G561" s="124">
        <f t="shared" si="128"/>
        <v>504.68</v>
      </c>
      <c r="H561" s="124">
        <f t="shared" si="128"/>
        <v>504.68</v>
      </c>
    </row>
    <row r="562" spans="1:8" ht="23">
      <c r="A562" s="20" t="s">
        <v>265</v>
      </c>
      <c r="B562" s="20" t="s">
        <v>264</v>
      </c>
      <c r="C562" s="10" t="s">
        <v>500</v>
      </c>
      <c r="D562" s="20" t="s">
        <v>258</v>
      </c>
      <c r="E562" s="27" t="s">
        <v>658</v>
      </c>
      <c r="F562" s="124">
        <v>504.68</v>
      </c>
      <c r="G562" s="124">
        <v>504.68</v>
      </c>
      <c r="H562" s="124">
        <v>504.68</v>
      </c>
    </row>
    <row r="563" spans="1:8" ht="46">
      <c r="A563" s="20" t="s">
        <v>265</v>
      </c>
      <c r="B563" s="20" t="s">
        <v>264</v>
      </c>
      <c r="C563" s="10" t="s">
        <v>375</v>
      </c>
      <c r="D563" s="20"/>
      <c r="E563" s="27" t="s">
        <v>207</v>
      </c>
      <c r="F563" s="124">
        <f>F564</f>
        <v>4000</v>
      </c>
      <c r="G563" s="124">
        <f t="shared" ref="F563:H564" si="129">G564</f>
        <v>0</v>
      </c>
      <c r="H563" s="124">
        <f t="shared" si="129"/>
        <v>0</v>
      </c>
    </row>
    <row r="564" spans="1:8" ht="46">
      <c r="A564" s="20" t="s">
        <v>265</v>
      </c>
      <c r="B564" s="20" t="s">
        <v>264</v>
      </c>
      <c r="C564" s="10" t="s">
        <v>375</v>
      </c>
      <c r="D564" s="32" t="s">
        <v>296</v>
      </c>
      <c r="E564" s="151" t="s">
        <v>659</v>
      </c>
      <c r="F564" s="124">
        <f t="shared" si="129"/>
        <v>4000</v>
      </c>
      <c r="G564" s="124">
        <f t="shared" si="129"/>
        <v>0</v>
      </c>
      <c r="H564" s="124">
        <f t="shared" si="129"/>
        <v>0</v>
      </c>
    </row>
    <row r="565" spans="1:8" ht="23">
      <c r="A565" s="20" t="s">
        <v>265</v>
      </c>
      <c r="B565" s="20" t="s">
        <v>264</v>
      </c>
      <c r="C565" s="10" t="s">
        <v>375</v>
      </c>
      <c r="D565" s="20">
        <v>612</v>
      </c>
      <c r="E565" s="27" t="s">
        <v>545</v>
      </c>
      <c r="F565" s="124">
        <v>4000</v>
      </c>
      <c r="G565" s="124">
        <v>0</v>
      </c>
      <c r="H565" s="124">
        <v>0</v>
      </c>
    </row>
    <row r="566" spans="1:8" ht="34.5">
      <c r="A566" s="20" t="s">
        <v>265</v>
      </c>
      <c r="B566" s="20" t="s">
        <v>264</v>
      </c>
      <c r="C566" s="125" t="s">
        <v>783</v>
      </c>
      <c r="D566" s="30"/>
      <c r="E566" s="158" t="s">
        <v>387</v>
      </c>
      <c r="F566" s="124">
        <f>F567+F570</f>
        <v>9748.0319999999992</v>
      </c>
      <c r="G566" s="124">
        <f>G567+G570</f>
        <v>9748.0319999999992</v>
      </c>
      <c r="H566" s="124">
        <f>H567+H570</f>
        <v>9748.0319999999992</v>
      </c>
    </row>
    <row r="567" spans="1:8" ht="80.5">
      <c r="A567" s="20" t="s">
        <v>265</v>
      </c>
      <c r="B567" s="20" t="s">
        <v>264</v>
      </c>
      <c r="C567" s="125" t="s">
        <v>783</v>
      </c>
      <c r="D567" s="29" t="s">
        <v>558</v>
      </c>
      <c r="E567" s="151" t="s">
        <v>559</v>
      </c>
      <c r="F567" s="124">
        <f>F568+F569</f>
        <v>9697.0360000000001</v>
      </c>
      <c r="G567" s="124">
        <f>G568+G569</f>
        <v>9697.0360000000001</v>
      </c>
      <c r="H567" s="124">
        <f>H568+H569</f>
        <v>9697.0360000000001</v>
      </c>
    </row>
    <row r="568" spans="1:8">
      <c r="A568" s="20" t="s">
        <v>265</v>
      </c>
      <c r="B568" s="20" t="s">
        <v>264</v>
      </c>
      <c r="C568" s="125" t="s">
        <v>783</v>
      </c>
      <c r="D568" s="30" t="s">
        <v>565</v>
      </c>
      <c r="E568" s="155" t="s">
        <v>664</v>
      </c>
      <c r="F568" s="124">
        <v>7447.8</v>
      </c>
      <c r="G568" s="124">
        <v>7447.8</v>
      </c>
      <c r="H568" s="124">
        <v>7447.8</v>
      </c>
    </row>
    <row r="569" spans="1:8" s="202" customFormat="1" ht="57.5">
      <c r="A569" s="20" t="s">
        <v>265</v>
      </c>
      <c r="B569" s="20" t="s">
        <v>264</v>
      </c>
      <c r="C569" s="125" t="s">
        <v>783</v>
      </c>
      <c r="D569" s="30">
        <v>119</v>
      </c>
      <c r="E569" s="155" t="s">
        <v>678</v>
      </c>
      <c r="F569" s="124">
        <v>2249.2359999999999</v>
      </c>
      <c r="G569" s="124">
        <v>2249.2359999999999</v>
      </c>
      <c r="H569" s="124">
        <v>2249.2359999999999</v>
      </c>
    </row>
    <row r="570" spans="1:8" s="211" customFormat="1" ht="34.5">
      <c r="A570" s="20" t="s">
        <v>265</v>
      </c>
      <c r="B570" s="20" t="s">
        <v>264</v>
      </c>
      <c r="C570" s="125" t="s">
        <v>783</v>
      </c>
      <c r="D570" s="29" t="s">
        <v>256</v>
      </c>
      <c r="E570" s="151" t="s">
        <v>683</v>
      </c>
      <c r="F570" s="124">
        <f>F571</f>
        <v>50.996000000000002</v>
      </c>
      <c r="G570" s="124">
        <f>G571</f>
        <v>50.996000000000002</v>
      </c>
      <c r="H570" s="124">
        <f>H571</f>
        <v>50.996000000000002</v>
      </c>
    </row>
    <row r="571" spans="1:8" s="211" customFormat="1" ht="23">
      <c r="A571" s="20" t="s">
        <v>265</v>
      </c>
      <c r="B571" s="20" t="s">
        <v>264</v>
      </c>
      <c r="C571" s="125" t="s">
        <v>783</v>
      </c>
      <c r="D571" s="20" t="s">
        <v>258</v>
      </c>
      <c r="E571" s="27" t="s">
        <v>658</v>
      </c>
      <c r="F571" s="124">
        <v>50.996000000000002</v>
      </c>
      <c r="G571" s="124">
        <v>50.996000000000002</v>
      </c>
      <c r="H571" s="124">
        <v>50.996000000000002</v>
      </c>
    </row>
    <row r="572" spans="1:8" ht="23">
      <c r="A572" s="20" t="s">
        <v>265</v>
      </c>
      <c r="B572" s="20" t="s">
        <v>264</v>
      </c>
      <c r="C572" s="10" t="s">
        <v>130</v>
      </c>
      <c r="D572" s="10"/>
      <c r="E572" s="27" t="s">
        <v>67</v>
      </c>
      <c r="F572" s="143">
        <f>F573</f>
        <v>745.6</v>
      </c>
      <c r="G572" s="143">
        <f t="shared" ref="G572:H572" si="130">G573</f>
        <v>752.6</v>
      </c>
      <c r="H572" s="143">
        <f t="shared" si="130"/>
        <v>759.8</v>
      </c>
    </row>
    <row r="573" spans="1:8" ht="34.5">
      <c r="A573" s="20" t="s">
        <v>265</v>
      </c>
      <c r="B573" s="20" t="s">
        <v>264</v>
      </c>
      <c r="C573" s="10" t="s">
        <v>424</v>
      </c>
      <c r="D573" s="10"/>
      <c r="E573" s="27" t="s">
        <v>68</v>
      </c>
      <c r="F573" s="143">
        <f>F574</f>
        <v>745.6</v>
      </c>
      <c r="G573" s="143">
        <f>G574</f>
        <v>752.6</v>
      </c>
      <c r="H573" s="143">
        <f>H574</f>
        <v>759.8</v>
      </c>
    </row>
    <row r="574" spans="1:8" ht="80.5">
      <c r="A574" s="20" t="s">
        <v>265</v>
      </c>
      <c r="B574" s="20" t="s">
        <v>264</v>
      </c>
      <c r="C574" s="31" t="s">
        <v>501</v>
      </c>
      <c r="D574" s="156"/>
      <c r="E574" s="157" t="s">
        <v>181</v>
      </c>
      <c r="F574" s="124">
        <f>F575+F579</f>
        <v>745.6</v>
      </c>
      <c r="G574" s="124">
        <f>G575+G579</f>
        <v>752.6</v>
      </c>
      <c r="H574" s="124">
        <f>H575+H579</f>
        <v>759.8</v>
      </c>
    </row>
    <row r="575" spans="1:8" ht="80.5">
      <c r="A575" s="20" t="s">
        <v>265</v>
      </c>
      <c r="B575" s="20" t="s">
        <v>264</v>
      </c>
      <c r="C575" s="31" t="s">
        <v>501</v>
      </c>
      <c r="D575" s="29" t="s">
        <v>558</v>
      </c>
      <c r="E575" s="151" t="s">
        <v>559</v>
      </c>
      <c r="F575" s="124">
        <f>F576+F577+F578</f>
        <v>689.40899999999999</v>
      </c>
      <c r="G575" s="124">
        <f t="shared" ref="G575:H575" si="131">G576+G577+G578</f>
        <v>689.40899999999999</v>
      </c>
      <c r="H575" s="124">
        <f t="shared" si="131"/>
        <v>689.40899999999999</v>
      </c>
    </row>
    <row r="576" spans="1:8" ht="34.5">
      <c r="A576" s="20" t="s">
        <v>265</v>
      </c>
      <c r="B576" s="20" t="s">
        <v>264</v>
      </c>
      <c r="C576" s="31" t="s">
        <v>501</v>
      </c>
      <c r="D576" s="30" t="s">
        <v>560</v>
      </c>
      <c r="E576" s="155" t="s">
        <v>176</v>
      </c>
      <c r="F576" s="124">
        <v>454.5</v>
      </c>
      <c r="G576" s="124">
        <v>454.5</v>
      </c>
      <c r="H576" s="124">
        <v>454.5</v>
      </c>
    </row>
    <row r="577" spans="1:8" ht="46">
      <c r="A577" s="20" t="s">
        <v>265</v>
      </c>
      <c r="B577" s="20" t="s">
        <v>264</v>
      </c>
      <c r="C577" s="31" t="s">
        <v>501</v>
      </c>
      <c r="D577" s="30" t="s">
        <v>561</v>
      </c>
      <c r="E577" s="155" t="s">
        <v>177</v>
      </c>
      <c r="F577" s="124">
        <v>75</v>
      </c>
      <c r="G577" s="124">
        <v>75</v>
      </c>
      <c r="H577" s="124">
        <v>75</v>
      </c>
    </row>
    <row r="578" spans="1:8" ht="69">
      <c r="A578" s="20" t="s">
        <v>265</v>
      </c>
      <c r="B578" s="20" t="s">
        <v>264</v>
      </c>
      <c r="C578" s="31" t="s">
        <v>501</v>
      </c>
      <c r="D578" s="30">
        <v>129</v>
      </c>
      <c r="E578" s="155" t="s">
        <v>178</v>
      </c>
      <c r="F578" s="124">
        <v>159.90899999999999</v>
      </c>
      <c r="G578" s="124">
        <v>159.90899999999999</v>
      </c>
      <c r="H578" s="124">
        <v>159.90899999999999</v>
      </c>
    </row>
    <row r="579" spans="1:8" ht="34.5">
      <c r="A579" s="20" t="s">
        <v>265</v>
      </c>
      <c r="B579" s="20" t="s">
        <v>264</v>
      </c>
      <c r="C579" s="31" t="s">
        <v>501</v>
      </c>
      <c r="D579" s="29" t="s">
        <v>256</v>
      </c>
      <c r="E579" s="151" t="s">
        <v>683</v>
      </c>
      <c r="F579" s="124">
        <f>F580</f>
        <v>56.191000000000003</v>
      </c>
      <c r="G579" s="124">
        <f t="shared" ref="G579:H579" si="132">G580</f>
        <v>63.191000000000003</v>
      </c>
      <c r="H579" s="124">
        <f t="shared" si="132"/>
        <v>70.391000000000005</v>
      </c>
    </row>
    <row r="580" spans="1:8" ht="23">
      <c r="A580" s="20" t="s">
        <v>265</v>
      </c>
      <c r="B580" s="20" t="s">
        <v>264</v>
      </c>
      <c r="C580" s="31" t="s">
        <v>501</v>
      </c>
      <c r="D580" s="20" t="s">
        <v>258</v>
      </c>
      <c r="E580" s="27" t="s">
        <v>658</v>
      </c>
      <c r="F580" s="124">
        <v>56.191000000000003</v>
      </c>
      <c r="G580" s="124">
        <v>63.191000000000003</v>
      </c>
      <c r="H580" s="124">
        <v>70.391000000000005</v>
      </c>
    </row>
    <row r="581" spans="1:8">
      <c r="A581" s="209" t="s">
        <v>260</v>
      </c>
      <c r="B581" s="209" t="s">
        <v>248</v>
      </c>
      <c r="C581" s="24"/>
      <c r="D581" s="23"/>
      <c r="E581" s="175" t="s">
        <v>57</v>
      </c>
      <c r="F581" s="135">
        <f t="shared" ref="F581:H583" si="133">F582</f>
        <v>76364.426999999996</v>
      </c>
      <c r="G581" s="135">
        <f t="shared" si="133"/>
        <v>72952.2</v>
      </c>
      <c r="H581" s="135">
        <f t="shared" si="133"/>
        <v>72952.2</v>
      </c>
    </row>
    <row r="582" spans="1:8">
      <c r="A582" s="99" t="s">
        <v>260</v>
      </c>
      <c r="B582" s="99" t="s">
        <v>254</v>
      </c>
      <c r="C582" s="98"/>
      <c r="D582" s="99"/>
      <c r="E582" s="118" t="s">
        <v>304</v>
      </c>
      <c r="F582" s="136">
        <f t="shared" si="133"/>
        <v>76364.426999999996</v>
      </c>
      <c r="G582" s="136">
        <f t="shared" si="133"/>
        <v>72952.2</v>
      </c>
      <c r="H582" s="136">
        <f t="shared" si="133"/>
        <v>72952.2</v>
      </c>
    </row>
    <row r="583" spans="1:8" ht="34.5">
      <c r="A583" s="20" t="s">
        <v>260</v>
      </c>
      <c r="B583" s="20" t="s">
        <v>254</v>
      </c>
      <c r="C583" s="10" t="s">
        <v>133</v>
      </c>
      <c r="D583" s="20"/>
      <c r="E583" s="27" t="s">
        <v>803</v>
      </c>
      <c r="F583" s="124">
        <f>F584</f>
        <v>76364.426999999996</v>
      </c>
      <c r="G583" s="124">
        <f t="shared" si="133"/>
        <v>72952.2</v>
      </c>
      <c r="H583" s="124">
        <f t="shared" si="133"/>
        <v>72952.2</v>
      </c>
    </row>
    <row r="584" spans="1:8" ht="34.5">
      <c r="A584" s="20" t="s">
        <v>260</v>
      </c>
      <c r="B584" s="20" t="s">
        <v>254</v>
      </c>
      <c r="C584" s="10" t="s">
        <v>134</v>
      </c>
      <c r="D584" s="20"/>
      <c r="E584" s="27" t="s">
        <v>344</v>
      </c>
      <c r="F584" s="124">
        <f>F585+F601+F617</f>
        <v>76364.426999999996</v>
      </c>
      <c r="G584" s="124">
        <f>G585+G601+G617</f>
        <v>72952.2</v>
      </c>
      <c r="H584" s="124">
        <f>H585+H601+H617</f>
        <v>72952.2</v>
      </c>
    </row>
    <row r="585" spans="1:8" ht="23">
      <c r="A585" s="20" t="s">
        <v>260</v>
      </c>
      <c r="B585" s="20" t="s">
        <v>254</v>
      </c>
      <c r="C585" s="10" t="s">
        <v>135</v>
      </c>
      <c r="D585" s="20"/>
      <c r="E585" s="27" t="s">
        <v>159</v>
      </c>
      <c r="F585" s="124">
        <f>F586+F595+F589+F592+F598</f>
        <v>17135.263000000003</v>
      </c>
      <c r="G585" s="124">
        <f t="shared" ref="G585:H585" si="134">G586+G595+G589+G592+G598</f>
        <v>16487.613000000001</v>
      </c>
      <c r="H585" s="124">
        <f t="shared" si="134"/>
        <v>16487.613000000001</v>
      </c>
    </row>
    <row r="586" spans="1:8" ht="34.5">
      <c r="A586" s="20" t="s">
        <v>260</v>
      </c>
      <c r="B586" s="20" t="s">
        <v>254</v>
      </c>
      <c r="C586" s="10" t="s">
        <v>502</v>
      </c>
      <c r="D586" s="29"/>
      <c r="E586" s="151" t="s">
        <v>702</v>
      </c>
      <c r="F586" s="124">
        <f t="shared" ref="F586:H587" si="135">F587</f>
        <v>5398.165</v>
      </c>
      <c r="G586" s="124">
        <f t="shared" si="135"/>
        <v>5344.165</v>
      </c>
      <c r="H586" s="124">
        <f t="shared" si="135"/>
        <v>5344.165</v>
      </c>
    </row>
    <row r="587" spans="1:8" ht="46">
      <c r="A587" s="20" t="s">
        <v>260</v>
      </c>
      <c r="B587" s="20" t="s">
        <v>254</v>
      </c>
      <c r="C587" s="10" t="s">
        <v>502</v>
      </c>
      <c r="D587" s="32" t="s">
        <v>296</v>
      </c>
      <c r="E587" s="151" t="s">
        <v>659</v>
      </c>
      <c r="F587" s="124">
        <f t="shared" si="135"/>
        <v>5398.165</v>
      </c>
      <c r="G587" s="124">
        <f t="shared" si="135"/>
        <v>5344.165</v>
      </c>
      <c r="H587" s="124">
        <f t="shared" si="135"/>
        <v>5344.165</v>
      </c>
    </row>
    <row r="588" spans="1:8" ht="69">
      <c r="A588" s="20" t="s">
        <v>260</v>
      </c>
      <c r="B588" s="20" t="s">
        <v>254</v>
      </c>
      <c r="C588" s="10" t="s">
        <v>502</v>
      </c>
      <c r="D588" s="20" t="s">
        <v>299</v>
      </c>
      <c r="E588" s="27" t="s">
        <v>636</v>
      </c>
      <c r="F588" s="124">
        <v>5398.165</v>
      </c>
      <c r="G588" s="124">
        <v>5344.165</v>
      </c>
      <c r="H588" s="124">
        <v>5344.165</v>
      </c>
    </row>
    <row r="589" spans="1:8" ht="46">
      <c r="A589" s="20" t="s">
        <v>260</v>
      </c>
      <c r="B589" s="20" t="s">
        <v>254</v>
      </c>
      <c r="C589" s="10" t="s">
        <v>216</v>
      </c>
      <c r="D589" s="20"/>
      <c r="E589" s="27" t="s">
        <v>677</v>
      </c>
      <c r="F589" s="124">
        <f t="shared" ref="F589:H590" si="136">F590</f>
        <v>10982.513000000001</v>
      </c>
      <c r="G589" s="124">
        <f t="shared" si="136"/>
        <v>10982.513000000001</v>
      </c>
      <c r="H589" s="124">
        <f t="shared" si="136"/>
        <v>10982.513000000001</v>
      </c>
    </row>
    <row r="590" spans="1:8" ht="46">
      <c r="A590" s="20" t="s">
        <v>260</v>
      </c>
      <c r="B590" s="20" t="s">
        <v>254</v>
      </c>
      <c r="C590" s="10" t="s">
        <v>216</v>
      </c>
      <c r="D590" s="29" t="s">
        <v>296</v>
      </c>
      <c r="E590" s="151" t="s">
        <v>659</v>
      </c>
      <c r="F590" s="124">
        <f t="shared" si="136"/>
        <v>10982.513000000001</v>
      </c>
      <c r="G590" s="124">
        <f t="shared" si="136"/>
        <v>10982.513000000001</v>
      </c>
      <c r="H590" s="124">
        <f t="shared" si="136"/>
        <v>10982.513000000001</v>
      </c>
    </row>
    <row r="591" spans="1:8" ht="69">
      <c r="A591" s="20" t="s">
        <v>260</v>
      </c>
      <c r="B591" s="20" t="s">
        <v>254</v>
      </c>
      <c r="C591" s="10" t="s">
        <v>216</v>
      </c>
      <c r="D591" s="20" t="s">
        <v>299</v>
      </c>
      <c r="E591" s="27" t="s">
        <v>636</v>
      </c>
      <c r="F591" s="124">
        <v>10982.513000000001</v>
      </c>
      <c r="G591" s="124">
        <v>10982.513000000001</v>
      </c>
      <c r="H591" s="124">
        <v>10982.513000000001</v>
      </c>
    </row>
    <row r="592" spans="1:8" ht="46">
      <c r="A592" s="20" t="s">
        <v>260</v>
      </c>
      <c r="B592" s="20" t="s">
        <v>254</v>
      </c>
      <c r="C592" s="10" t="s">
        <v>213</v>
      </c>
      <c r="D592" s="20"/>
      <c r="E592" s="27" t="s">
        <v>214</v>
      </c>
      <c r="F592" s="143">
        <f t="shared" ref="F592:H593" si="137">F593</f>
        <v>110.935</v>
      </c>
      <c r="G592" s="143">
        <f t="shared" si="137"/>
        <v>110.935</v>
      </c>
      <c r="H592" s="143">
        <f t="shared" si="137"/>
        <v>110.935</v>
      </c>
    </row>
    <row r="593" spans="1:8" ht="46">
      <c r="A593" s="20" t="s">
        <v>260</v>
      </c>
      <c r="B593" s="20" t="s">
        <v>254</v>
      </c>
      <c r="C593" s="10" t="s">
        <v>213</v>
      </c>
      <c r="D593" s="29" t="s">
        <v>296</v>
      </c>
      <c r="E593" s="151" t="s">
        <v>659</v>
      </c>
      <c r="F593" s="124">
        <f t="shared" si="137"/>
        <v>110.935</v>
      </c>
      <c r="G593" s="124">
        <f t="shared" si="137"/>
        <v>110.935</v>
      </c>
      <c r="H593" s="124">
        <f t="shared" si="137"/>
        <v>110.935</v>
      </c>
    </row>
    <row r="594" spans="1:8" ht="69">
      <c r="A594" s="20" t="s">
        <v>260</v>
      </c>
      <c r="B594" s="20" t="s">
        <v>254</v>
      </c>
      <c r="C594" s="10" t="s">
        <v>213</v>
      </c>
      <c r="D594" s="20" t="s">
        <v>299</v>
      </c>
      <c r="E594" s="27" t="s">
        <v>636</v>
      </c>
      <c r="F594" s="143">
        <v>110.935</v>
      </c>
      <c r="G594" s="143">
        <v>110.935</v>
      </c>
      <c r="H594" s="143">
        <v>110.935</v>
      </c>
    </row>
    <row r="595" spans="1:8" ht="34.5">
      <c r="A595" s="20" t="s">
        <v>260</v>
      </c>
      <c r="B595" s="20" t="s">
        <v>254</v>
      </c>
      <c r="C595" s="10" t="s">
        <v>503</v>
      </c>
      <c r="D595" s="20"/>
      <c r="E595" s="27" t="s">
        <v>680</v>
      </c>
      <c r="F595" s="124">
        <f t="shared" ref="F595:H596" si="138">F596</f>
        <v>559</v>
      </c>
      <c r="G595" s="124">
        <f t="shared" si="138"/>
        <v>50</v>
      </c>
      <c r="H595" s="124">
        <f t="shared" si="138"/>
        <v>50</v>
      </c>
    </row>
    <row r="596" spans="1:8" ht="46">
      <c r="A596" s="20" t="s">
        <v>260</v>
      </c>
      <c r="B596" s="20" t="s">
        <v>254</v>
      </c>
      <c r="C596" s="10" t="s">
        <v>503</v>
      </c>
      <c r="D596" s="32" t="s">
        <v>296</v>
      </c>
      <c r="E596" s="151" t="s">
        <v>659</v>
      </c>
      <c r="F596" s="124">
        <f t="shared" si="138"/>
        <v>559</v>
      </c>
      <c r="G596" s="124">
        <f t="shared" si="138"/>
        <v>50</v>
      </c>
      <c r="H596" s="124">
        <f t="shared" si="138"/>
        <v>50</v>
      </c>
    </row>
    <row r="597" spans="1:8" ht="57.5">
      <c r="A597" s="20" t="s">
        <v>260</v>
      </c>
      <c r="B597" s="20" t="s">
        <v>254</v>
      </c>
      <c r="C597" s="10" t="s">
        <v>503</v>
      </c>
      <c r="D597" s="20" t="s">
        <v>398</v>
      </c>
      <c r="E597" s="27" t="s">
        <v>300</v>
      </c>
      <c r="F597" s="124">
        <v>559</v>
      </c>
      <c r="G597" s="124">
        <v>50</v>
      </c>
      <c r="H597" s="124">
        <v>50</v>
      </c>
    </row>
    <row r="598" spans="1:8" ht="34.5">
      <c r="A598" s="20" t="s">
        <v>260</v>
      </c>
      <c r="B598" s="20" t="s">
        <v>254</v>
      </c>
      <c r="C598" s="10" t="s">
        <v>504</v>
      </c>
      <c r="D598" s="20"/>
      <c r="E598" s="27" t="s">
        <v>526</v>
      </c>
      <c r="F598" s="124">
        <f>F599</f>
        <v>84.65</v>
      </c>
      <c r="G598" s="124">
        <f t="shared" ref="G598:H599" si="139">G599</f>
        <v>0</v>
      </c>
      <c r="H598" s="124">
        <f t="shared" si="139"/>
        <v>0</v>
      </c>
    </row>
    <row r="599" spans="1:8" ht="46">
      <c r="A599" s="20" t="s">
        <v>260</v>
      </c>
      <c r="B599" s="20" t="s">
        <v>254</v>
      </c>
      <c r="C599" s="10" t="s">
        <v>504</v>
      </c>
      <c r="D599" s="32" t="s">
        <v>296</v>
      </c>
      <c r="E599" s="151" t="s">
        <v>659</v>
      </c>
      <c r="F599" s="124">
        <f>F600</f>
        <v>84.65</v>
      </c>
      <c r="G599" s="124">
        <f t="shared" si="139"/>
        <v>0</v>
      </c>
      <c r="H599" s="124">
        <f t="shared" si="139"/>
        <v>0</v>
      </c>
    </row>
    <row r="600" spans="1:8" ht="23">
      <c r="A600" s="20" t="s">
        <v>260</v>
      </c>
      <c r="B600" s="20" t="s">
        <v>254</v>
      </c>
      <c r="C600" s="10" t="s">
        <v>504</v>
      </c>
      <c r="D600" s="20">
        <v>612</v>
      </c>
      <c r="E600" s="27" t="s">
        <v>545</v>
      </c>
      <c r="F600" s="124">
        <v>84.65</v>
      </c>
      <c r="G600" s="124">
        <v>0</v>
      </c>
      <c r="H600" s="124">
        <v>0</v>
      </c>
    </row>
    <row r="601" spans="1:8" ht="23">
      <c r="A601" s="20" t="s">
        <v>260</v>
      </c>
      <c r="B601" s="20" t="s">
        <v>254</v>
      </c>
      <c r="C601" s="10" t="s">
        <v>187</v>
      </c>
      <c r="D601" s="20"/>
      <c r="E601" s="27" t="s">
        <v>160</v>
      </c>
      <c r="F601" s="124">
        <f>F602+F608+F611+F605+F614</f>
        <v>58209.163999999997</v>
      </c>
      <c r="G601" s="124">
        <f t="shared" ref="G601:H601" si="140">G602+G608+G611+G605+G614</f>
        <v>55944.587</v>
      </c>
      <c r="H601" s="124">
        <f t="shared" si="140"/>
        <v>55944.587</v>
      </c>
    </row>
    <row r="602" spans="1:8" s="213" customFormat="1" ht="34.5">
      <c r="A602" s="20" t="s">
        <v>260</v>
      </c>
      <c r="B602" s="20" t="s">
        <v>254</v>
      </c>
      <c r="C602" s="10" t="s">
        <v>505</v>
      </c>
      <c r="D602" s="20"/>
      <c r="E602" s="161" t="s">
        <v>721</v>
      </c>
      <c r="F602" s="124">
        <f t="shared" ref="F602:H603" si="141">F603</f>
        <v>12758.066000000001</v>
      </c>
      <c r="G602" s="124">
        <f t="shared" si="141"/>
        <v>12193.489</v>
      </c>
      <c r="H602" s="124">
        <f t="shared" si="141"/>
        <v>12193.489</v>
      </c>
    </row>
    <row r="603" spans="1:8" s="213" customFormat="1" ht="46">
      <c r="A603" s="20" t="s">
        <v>260</v>
      </c>
      <c r="B603" s="20" t="s">
        <v>254</v>
      </c>
      <c r="C603" s="10" t="s">
        <v>505</v>
      </c>
      <c r="D603" s="32" t="s">
        <v>296</v>
      </c>
      <c r="E603" s="151" t="s">
        <v>659</v>
      </c>
      <c r="F603" s="124">
        <f t="shared" si="141"/>
        <v>12758.066000000001</v>
      </c>
      <c r="G603" s="124">
        <f t="shared" si="141"/>
        <v>12193.489</v>
      </c>
      <c r="H603" s="124">
        <f t="shared" si="141"/>
        <v>12193.489</v>
      </c>
    </row>
    <row r="604" spans="1:8" s="213" customFormat="1" ht="69">
      <c r="A604" s="20" t="s">
        <v>260</v>
      </c>
      <c r="B604" s="20" t="s">
        <v>254</v>
      </c>
      <c r="C604" s="10" t="s">
        <v>505</v>
      </c>
      <c r="D604" s="20" t="s">
        <v>299</v>
      </c>
      <c r="E604" s="27" t="s">
        <v>636</v>
      </c>
      <c r="F604" s="124">
        <v>12758.066000000001</v>
      </c>
      <c r="G604" s="124">
        <v>12193.489</v>
      </c>
      <c r="H604" s="124">
        <v>12193.489</v>
      </c>
    </row>
    <row r="605" spans="1:8" ht="46">
      <c r="A605" s="20" t="s">
        <v>260</v>
      </c>
      <c r="B605" s="20" t="s">
        <v>254</v>
      </c>
      <c r="C605" s="10" t="s">
        <v>831</v>
      </c>
      <c r="D605" s="20"/>
      <c r="E605" s="27" t="s">
        <v>832</v>
      </c>
      <c r="F605" s="124">
        <f t="shared" ref="F605:H606" si="142">F606</f>
        <v>200</v>
      </c>
      <c r="G605" s="124">
        <f t="shared" si="142"/>
        <v>0</v>
      </c>
      <c r="H605" s="124">
        <f t="shared" si="142"/>
        <v>0</v>
      </c>
    </row>
    <row r="606" spans="1:8" ht="46">
      <c r="A606" s="20" t="s">
        <v>260</v>
      </c>
      <c r="B606" s="20" t="s">
        <v>254</v>
      </c>
      <c r="C606" s="10" t="s">
        <v>831</v>
      </c>
      <c r="D606" s="32" t="s">
        <v>296</v>
      </c>
      <c r="E606" s="151" t="s">
        <v>659</v>
      </c>
      <c r="F606" s="124">
        <f t="shared" si="142"/>
        <v>200</v>
      </c>
      <c r="G606" s="124">
        <f t="shared" si="142"/>
        <v>0</v>
      </c>
      <c r="H606" s="124">
        <f t="shared" si="142"/>
        <v>0</v>
      </c>
    </row>
    <row r="607" spans="1:8" s="229" customFormat="1" ht="23">
      <c r="A607" s="20" t="s">
        <v>260</v>
      </c>
      <c r="B607" s="20" t="s">
        <v>254</v>
      </c>
      <c r="C607" s="10" t="s">
        <v>831</v>
      </c>
      <c r="D607" s="20">
        <v>612</v>
      </c>
      <c r="E607" s="27" t="s">
        <v>545</v>
      </c>
      <c r="F607" s="124">
        <v>200</v>
      </c>
      <c r="G607" s="124">
        <v>0</v>
      </c>
      <c r="H607" s="124">
        <v>0</v>
      </c>
    </row>
    <row r="608" spans="1:8" s="229" customFormat="1" ht="46">
      <c r="A608" s="20" t="s">
        <v>260</v>
      </c>
      <c r="B608" s="20" t="s">
        <v>254</v>
      </c>
      <c r="C608" s="10" t="s">
        <v>217</v>
      </c>
      <c r="D608" s="20"/>
      <c r="E608" s="27" t="s">
        <v>220</v>
      </c>
      <c r="F608" s="124">
        <f t="shared" ref="F608:H609" si="143">F609</f>
        <v>43313.587</v>
      </c>
      <c r="G608" s="124">
        <f t="shared" si="143"/>
        <v>43313.587</v>
      </c>
      <c r="H608" s="124">
        <f t="shared" si="143"/>
        <v>43313.587</v>
      </c>
    </row>
    <row r="609" spans="1:8" s="229" customFormat="1" ht="46">
      <c r="A609" s="20" t="s">
        <v>260</v>
      </c>
      <c r="B609" s="20" t="s">
        <v>254</v>
      </c>
      <c r="C609" s="10" t="s">
        <v>217</v>
      </c>
      <c r="D609" s="29" t="s">
        <v>296</v>
      </c>
      <c r="E609" s="151" t="s">
        <v>659</v>
      </c>
      <c r="F609" s="124">
        <f t="shared" si="143"/>
        <v>43313.587</v>
      </c>
      <c r="G609" s="124">
        <f t="shared" si="143"/>
        <v>43313.587</v>
      </c>
      <c r="H609" s="124">
        <f t="shared" si="143"/>
        <v>43313.587</v>
      </c>
    </row>
    <row r="610" spans="1:8" s="229" customFormat="1" ht="69">
      <c r="A610" s="20" t="s">
        <v>260</v>
      </c>
      <c r="B610" s="20" t="s">
        <v>254</v>
      </c>
      <c r="C610" s="10" t="s">
        <v>217</v>
      </c>
      <c r="D610" s="20" t="s">
        <v>299</v>
      </c>
      <c r="E610" s="27" t="s">
        <v>636</v>
      </c>
      <c r="F610" s="124">
        <v>43313.587</v>
      </c>
      <c r="G610" s="124">
        <v>43313.587</v>
      </c>
      <c r="H610" s="124">
        <v>43313.587</v>
      </c>
    </row>
    <row r="611" spans="1:8" s="229" customFormat="1" ht="46">
      <c r="A611" s="20" t="s">
        <v>260</v>
      </c>
      <c r="B611" s="20" t="s">
        <v>254</v>
      </c>
      <c r="C611" s="10" t="s">
        <v>218</v>
      </c>
      <c r="D611" s="20"/>
      <c r="E611" s="27" t="s">
        <v>219</v>
      </c>
      <c r="F611" s="124">
        <f t="shared" ref="F611:H612" si="144">F612</f>
        <v>437.51100000000002</v>
      </c>
      <c r="G611" s="124">
        <f t="shared" si="144"/>
        <v>437.51100000000002</v>
      </c>
      <c r="H611" s="124">
        <f t="shared" si="144"/>
        <v>437.51100000000002</v>
      </c>
    </row>
    <row r="612" spans="1:8" s="229" customFormat="1" ht="46">
      <c r="A612" s="20" t="s">
        <v>260</v>
      </c>
      <c r="B612" s="20" t="s">
        <v>254</v>
      </c>
      <c r="C612" s="10" t="s">
        <v>218</v>
      </c>
      <c r="D612" s="29" t="s">
        <v>296</v>
      </c>
      <c r="E612" s="151" t="s">
        <v>659</v>
      </c>
      <c r="F612" s="124">
        <f t="shared" si="144"/>
        <v>437.51100000000002</v>
      </c>
      <c r="G612" s="124">
        <f t="shared" si="144"/>
        <v>437.51100000000002</v>
      </c>
      <c r="H612" s="124">
        <f t="shared" si="144"/>
        <v>437.51100000000002</v>
      </c>
    </row>
    <row r="613" spans="1:8" ht="69">
      <c r="A613" s="20" t="s">
        <v>260</v>
      </c>
      <c r="B613" s="20" t="s">
        <v>254</v>
      </c>
      <c r="C613" s="10" t="s">
        <v>218</v>
      </c>
      <c r="D613" s="20" t="s">
        <v>299</v>
      </c>
      <c r="E613" s="27" t="s">
        <v>636</v>
      </c>
      <c r="F613" s="124">
        <v>437.51100000000002</v>
      </c>
      <c r="G613" s="124">
        <v>437.51100000000002</v>
      </c>
      <c r="H613" s="124">
        <v>437.51100000000002</v>
      </c>
    </row>
    <row r="614" spans="1:8" ht="57.5">
      <c r="A614" s="20" t="s">
        <v>260</v>
      </c>
      <c r="B614" s="20" t="s">
        <v>254</v>
      </c>
      <c r="C614" s="10" t="s">
        <v>876</v>
      </c>
      <c r="D614" s="20"/>
      <c r="E614" s="27" t="s">
        <v>877</v>
      </c>
      <c r="F614" s="124">
        <f>F615</f>
        <v>1500</v>
      </c>
      <c r="G614" s="124">
        <f t="shared" ref="G614:H615" si="145">G615</f>
        <v>0</v>
      </c>
      <c r="H614" s="124">
        <f t="shared" si="145"/>
        <v>0</v>
      </c>
    </row>
    <row r="615" spans="1:8">
      <c r="A615" s="20" t="s">
        <v>260</v>
      </c>
      <c r="B615" s="20" t="s">
        <v>254</v>
      </c>
      <c r="C615" s="10" t="s">
        <v>876</v>
      </c>
      <c r="D615" s="20">
        <v>500</v>
      </c>
      <c r="E615" s="27" t="s">
        <v>305</v>
      </c>
      <c r="F615" s="124">
        <f>F616</f>
        <v>1500</v>
      </c>
      <c r="G615" s="124">
        <f t="shared" si="145"/>
        <v>0</v>
      </c>
      <c r="H615" s="124">
        <f t="shared" si="145"/>
        <v>0</v>
      </c>
    </row>
    <row r="616" spans="1:8">
      <c r="A616" s="20" t="s">
        <v>260</v>
      </c>
      <c r="B616" s="20" t="s">
        <v>254</v>
      </c>
      <c r="C616" s="10" t="s">
        <v>876</v>
      </c>
      <c r="D616" s="20" t="s">
        <v>306</v>
      </c>
      <c r="E616" s="27" t="s">
        <v>307</v>
      </c>
      <c r="F616" s="124">
        <v>1500</v>
      </c>
      <c r="G616" s="124">
        <v>0</v>
      </c>
      <c r="H616" s="124">
        <v>0</v>
      </c>
    </row>
    <row r="617" spans="1:8" ht="34.5">
      <c r="A617" s="20" t="s">
        <v>260</v>
      </c>
      <c r="B617" s="20" t="s">
        <v>254</v>
      </c>
      <c r="C617" s="10" t="s">
        <v>767</v>
      </c>
      <c r="D617" s="20"/>
      <c r="E617" s="27" t="s">
        <v>701</v>
      </c>
      <c r="F617" s="124">
        <f t="shared" ref="F617:H619" si="146">F618</f>
        <v>1020</v>
      </c>
      <c r="G617" s="124">
        <f t="shared" si="146"/>
        <v>520</v>
      </c>
      <c r="H617" s="124">
        <f t="shared" si="146"/>
        <v>520</v>
      </c>
    </row>
    <row r="618" spans="1:8" ht="80.5">
      <c r="A618" s="20" t="s">
        <v>260</v>
      </c>
      <c r="B618" s="20" t="s">
        <v>254</v>
      </c>
      <c r="C618" s="10" t="s">
        <v>768</v>
      </c>
      <c r="D618" s="20"/>
      <c r="E618" s="27" t="s">
        <v>317</v>
      </c>
      <c r="F618" s="124">
        <f>F619</f>
        <v>1020</v>
      </c>
      <c r="G618" s="124">
        <f t="shared" si="146"/>
        <v>520</v>
      </c>
      <c r="H618" s="124">
        <f t="shared" si="146"/>
        <v>520</v>
      </c>
    </row>
    <row r="619" spans="1:8" ht="46">
      <c r="A619" s="20" t="s">
        <v>260</v>
      </c>
      <c r="B619" s="20" t="s">
        <v>254</v>
      </c>
      <c r="C619" s="10" t="s">
        <v>768</v>
      </c>
      <c r="D619" s="32" t="s">
        <v>296</v>
      </c>
      <c r="E619" s="151" t="s">
        <v>659</v>
      </c>
      <c r="F619" s="124">
        <f>F620</f>
        <v>1020</v>
      </c>
      <c r="G619" s="124">
        <f t="shared" si="146"/>
        <v>520</v>
      </c>
      <c r="H619" s="124">
        <f t="shared" si="146"/>
        <v>520</v>
      </c>
    </row>
    <row r="620" spans="1:8" ht="69">
      <c r="A620" s="20" t="s">
        <v>260</v>
      </c>
      <c r="B620" s="20" t="s">
        <v>254</v>
      </c>
      <c r="C620" s="10" t="s">
        <v>768</v>
      </c>
      <c r="D620" s="20" t="s">
        <v>299</v>
      </c>
      <c r="E620" s="27" t="s">
        <v>636</v>
      </c>
      <c r="F620" s="124">
        <v>1020</v>
      </c>
      <c r="G620" s="124">
        <v>520</v>
      </c>
      <c r="H620" s="124">
        <v>520</v>
      </c>
    </row>
    <row r="621" spans="1:8">
      <c r="A621" s="23">
        <v>10</v>
      </c>
      <c r="B621" s="24" t="s">
        <v>248</v>
      </c>
      <c r="C621" s="24"/>
      <c r="D621" s="23"/>
      <c r="E621" s="175" t="s">
        <v>318</v>
      </c>
      <c r="F621" s="135">
        <f>F622+F628+F634+F657</f>
        <v>41849.472000000002</v>
      </c>
      <c r="G621" s="135">
        <f t="shared" ref="G621:H621" si="147">G622+G628+G634+G657</f>
        <v>50630.924999999996</v>
      </c>
      <c r="H621" s="135">
        <f t="shared" si="147"/>
        <v>36906.525000000001</v>
      </c>
    </row>
    <row r="622" spans="1:8">
      <c r="A622" s="99">
        <v>10</v>
      </c>
      <c r="B622" s="99" t="s">
        <v>254</v>
      </c>
      <c r="C622" s="98"/>
      <c r="D622" s="99"/>
      <c r="E622" s="118" t="s">
        <v>28</v>
      </c>
      <c r="F622" s="136">
        <f t="shared" ref="F622:H623" si="148">F623</f>
        <v>2016.36</v>
      </c>
      <c r="G622" s="136">
        <f t="shared" si="148"/>
        <v>2016.36</v>
      </c>
      <c r="H622" s="136">
        <f t="shared" si="148"/>
        <v>2016.36</v>
      </c>
    </row>
    <row r="623" spans="1:8" ht="23">
      <c r="A623" s="20">
        <v>10</v>
      </c>
      <c r="B623" s="20" t="s">
        <v>254</v>
      </c>
      <c r="C623" s="10" t="s">
        <v>130</v>
      </c>
      <c r="D623" s="10"/>
      <c r="E623" s="27" t="s">
        <v>67</v>
      </c>
      <c r="F623" s="124">
        <f t="shared" si="148"/>
        <v>2016.36</v>
      </c>
      <c r="G623" s="124">
        <f t="shared" si="148"/>
        <v>2016.36</v>
      </c>
      <c r="H623" s="124">
        <f t="shared" si="148"/>
        <v>2016.36</v>
      </c>
    </row>
    <row r="624" spans="1:8" s="202" customFormat="1" ht="23">
      <c r="A624" s="20">
        <v>10</v>
      </c>
      <c r="B624" s="20" t="s">
        <v>254</v>
      </c>
      <c r="C624" s="10" t="s">
        <v>536</v>
      </c>
      <c r="D624" s="20"/>
      <c r="E624" s="27" t="s">
        <v>537</v>
      </c>
      <c r="F624" s="124">
        <f>F627</f>
        <v>2016.36</v>
      </c>
      <c r="G624" s="124">
        <f>G627</f>
        <v>2016.36</v>
      </c>
      <c r="H624" s="124">
        <f>H627</f>
        <v>2016.36</v>
      </c>
    </row>
    <row r="625" spans="1:8" s="202" customFormat="1" ht="23">
      <c r="A625" s="20">
        <v>10</v>
      </c>
      <c r="B625" s="20" t="s">
        <v>254</v>
      </c>
      <c r="C625" s="10" t="s">
        <v>508</v>
      </c>
      <c r="D625" s="29"/>
      <c r="E625" s="151" t="s">
        <v>538</v>
      </c>
      <c r="F625" s="124">
        <f t="shared" ref="F625:H626" si="149">F626</f>
        <v>2016.36</v>
      </c>
      <c r="G625" s="124">
        <f t="shared" si="149"/>
        <v>2016.36</v>
      </c>
      <c r="H625" s="124">
        <f t="shared" si="149"/>
        <v>2016.36</v>
      </c>
    </row>
    <row r="626" spans="1:8" s="202" customFormat="1" ht="23">
      <c r="A626" s="20">
        <v>10</v>
      </c>
      <c r="B626" s="20" t="s">
        <v>254</v>
      </c>
      <c r="C626" s="10" t="s">
        <v>508</v>
      </c>
      <c r="D626" s="29" t="s">
        <v>566</v>
      </c>
      <c r="E626" s="151" t="s">
        <v>14</v>
      </c>
      <c r="F626" s="124">
        <f t="shared" si="149"/>
        <v>2016.36</v>
      </c>
      <c r="G626" s="124">
        <f t="shared" si="149"/>
        <v>2016.36</v>
      </c>
      <c r="H626" s="124">
        <f t="shared" si="149"/>
        <v>2016.36</v>
      </c>
    </row>
    <row r="627" spans="1:8" ht="23">
      <c r="A627" s="20" t="s">
        <v>319</v>
      </c>
      <c r="B627" s="20" t="s">
        <v>254</v>
      </c>
      <c r="C627" s="10" t="s">
        <v>508</v>
      </c>
      <c r="D627" s="20">
        <v>312</v>
      </c>
      <c r="E627" s="27" t="s">
        <v>551</v>
      </c>
      <c r="F627" s="124">
        <v>2016.36</v>
      </c>
      <c r="G627" s="124">
        <v>2016.36</v>
      </c>
      <c r="H627" s="124">
        <v>2016.36</v>
      </c>
    </row>
    <row r="628" spans="1:8" ht="23">
      <c r="A628" s="99" t="s">
        <v>319</v>
      </c>
      <c r="B628" s="99" t="s">
        <v>320</v>
      </c>
      <c r="C628" s="98"/>
      <c r="D628" s="99"/>
      <c r="E628" s="118" t="s">
        <v>321</v>
      </c>
      <c r="F628" s="136">
        <f t="shared" ref="F628:H632" si="150">F629</f>
        <v>9162</v>
      </c>
      <c r="G628" s="136">
        <f t="shared" si="150"/>
        <v>9162</v>
      </c>
      <c r="H628" s="136">
        <f t="shared" si="150"/>
        <v>9162</v>
      </c>
    </row>
    <row r="629" spans="1:8" ht="23">
      <c r="A629" s="20" t="s">
        <v>319</v>
      </c>
      <c r="B629" s="20" t="s">
        <v>320</v>
      </c>
      <c r="C629" s="10" t="s">
        <v>130</v>
      </c>
      <c r="D629" s="10"/>
      <c r="E629" s="27" t="s">
        <v>67</v>
      </c>
      <c r="F629" s="124">
        <f t="shared" si="150"/>
        <v>9162</v>
      </c>
      <c r="G629" s="124">
        <f t="shared" si="150"/>
        <v>9162</v>
      </c>
      <c r="H629" s="124">
        <f t="shared" si="150"/>
        <v>9162</v>
      </c>
    </row>
    <row r="630" spans="1:8" ht="34.5">
      <c r="A630" s="20" t="s">
        <v>319</v>
      </c>
      <c r="B630" s="20" t="s">
        <v>320</v>
      </c>
      <c r="C630" s="10" t="s">
        <v>424</v>
      </c>
      <c r="D630" s="10"/>
      <c r="E630" s="27" t="s">
        <v>68</v>
      </c>
      <c r="F630" s="124">
        <f t="shared" si="150"/>
        <v>9162</v>
      </c>
      <c r="G630" s="124">
        <f t="shared" si="150"/>
        <v>9162</v>
      </c>
      <c r="H630" s="124">
        <f t="shared" si="150"/>
        <v>9162</v>
      </c>
    </row>
    <row r="631" spans="1:8" ht="103.5">
      <c r="A631" s="20" t="s">
        <v>319</v>
      </c>
      <c r="B631" s="20" t="s">
        <v>320</v>
      </c>
      <c r="C631" s="10" t="s">
        <v>511</v>
      </c>
      <c r="D631" s="20"/>
      <c r="E631" s="27" t="s">
        <v>128</v>
      </c>
      <c r="F631" s="124">
        <f t="shared" si="150"/>
        <v>9162</v>
      </c>
      <c r="G631" s="124">
        <f t="shared" si="150"/>
        <v>9162</v>
      </c>
      <c r="H631" s="124">
        <f t="shared" si="150"/>
        <v>9162</v>
      </c>
    </row>
    <row r="632" spans="1:8" ht="23">
      <c r="A632" s="20" t="s">
        <v>319</v>
      </c>
      <c r="B632" s="20" t="s">
        <v>320</v>
      </c>
      <c r="C632" s="10" t="s">
        <v>511</v>
      </c>
      <c r="D632" s="29" t="s">
        <v>566</v>
      </c>
      <c r="E632" s="151" t="s">
        <v>14</v>
      </c>
      <c r="F632" s="124">
        <f t="shared" si="150"/>
        <v>9162</v>
      </c>
      <c r="G632" s="124">
        <f t="shared" si="150"/>
        <v>9162</v>
      </c>
      <c r="H632" s="124">
        <f t="shared" si="150"/>
        <v>9162</v>
      </c>
    </row>
    <row r="633" spans="1:8" ht="46">
      <c r="A633" s="20" t="s">
        <v>319</v>
      </c>
      <c r="B633" s="20" t="s">
        <v>320</v>
      </c>
      <c r="C633" s="10" t="s">
        <v>511</v>
      </c>
      <c r="D633" s="20">
        <v>313</v>
      </c>
      <c r="E633" s="27" t="s">
        <v>63</v>
      </c>
      <c r="F633" s="124">
        <v>9162</v>
      </c>
      <c r="G633" s="124">
        <v>9162</v>
      </c>
      <c r="H633" s="143">
        <v>9162</v>
      </c>
    </row>
    <row r="634" spans="1:8" ht="12">
      <c r="A634" s="99" t="s">
        <v>319</v>
      </c>
      <c r="B634" s="99" t="s">
        <v>247</v>
      </c>
      <c r="C634" s="116"/>
      <c r="D634" s="117"/>
      <c r="E634" s="177" t="s">
        <v>29</v>
      </c>
      <c r="F634" s="136">
        <f>F635+F643+F655+F651</f>
        <v>28481.196000000004</v>
      </c>
      <c r="G634" s="136">
        <f t="shared" ref="G634:H634" si="151">G635+G643+G655+G651</f>
        <v>39026.648999999998</v>
      </c>
      <c r="H634" s="136">
        <f t="shared" si="151"/>
        <v>25302.249000000003</v>
      </c>
    </row>
    <row r="635" spans="1:8" ht="34.5">
      <c r="A635" s="20" t="s">
        <v>319</v>
      </c>
      <c r="B635" s="20" t="s">
        <v>247</v>
      </c>
      <c r="C635" s="10" t="s">
        <v>138</v>
      </c>
      <c r="D635" s="76"/>
      <c r="E635" s="27" t="s">
        <v>703</v>
      </c>
      <c r="F635" s="124">
        <f>F636</f>
        <v>19612.5</v>
      </c>
      <c r="G635" s="124">
        <f t="shared" ref="G635:H637" si="152">G636</f>
        <v>19612.5</v>
      </c>
      <c r="H635" s="124">
        <f t="shared" si="152"/>
        <v>19612.5</v>
      </c>
    </row>
    <row r="636" spans="1:8" ht="23">
      <c r="A636" s="20" t="s">
        <v>319</v>
      </c>
      <c r="B636" s="20" t="s">
        <v>247</v>
      </c>
      <c r="C636" s="10" t="s">
        <v>139</v>
      </c>
      <c r="D636" s="20"/>
      <c r="E636" s="27" t="s">
        <v>112</v>
      </c>
      <c r="F636" s="124">
        <f>F637</f>
        <v>19612.5</v>
      </c>
      <c r="G636" s="124">
        <f t="shared" si="152"/>
        <v>19612.5</v>
      </c>
      <c r="H636" s="124">
        <f t="shared" si="152"/>
        <v>19612.5</v>
      </c>
    </row>
    <row r="637" spans="1:8" ht="80.5">
      <c r="A637" s="20" t="s">
        <v>319</v>
      </c>
      <c r="B637" s="20" t="s">
        <v>247</v>
      </c>
      <c r="C637" s="10" t="s">
        <v>209</v>
      </c>
      <c r="D637" s="20"/>
      <c r="E637" s="27" t="s">
        <v>165</v>
      </c>
      <c r="F637" s="124">
        <f>F638</f>
        <v>19612.5</v>
      </c>
      <c r="G637" s="124">
        <f t="shared" si="152"/>
        <v>19612.5</v>
      </c>
      <c r="H637" s="124">
        <f t="shared" si="152"/>
        <v>19612.5</v>
      </c>
    </row>
    <row r="638" spans="1:8" ht="80.5">
      <c r="A638" s="20" t="s">
        <v>319</v>
      </c>
      <c r="B638" s="20" t="s">
        <v>247</v>
      </c>
      <c r="C638" s="10" t="s">
        <v>512</v>
      </c>
      <c r="D638" s="156"/>
      <c r="E638" s="157" t="s">
        <v>225</v>
      </c>
      <c r="F638" s="124">
        <f>F642+F639</f>
        <v>19612.5</v>
      </c>
      <c r="G638" s="124">
        <f>G642+G639</f>
        <v>19612.5</v>
      </c>
      <c r="H638" s="124">
        <f>H642+H639</f>
        <v>19612.5</v>
      </c>
    </row>
    <row r="639" spans="1:8" ht="34.5">
      <c r="A639" s="20" t="s">
        <v>319</v>
      </c>
      <c r="B639" s="20" t="s">
        <v>247</v>
      </c>
      <c r="C639" s="10" t="s">
        <v>512</v>
      </c>
      <c r="D639" s="29" t="s">
        <v>256</v>
      </c>
      <c r="E639" s="151" t="s">
        <v>683</v>
      </c>
      <c r="F639" s="124">
        <f>F640</f>
        <v>442.1</v>
      </c>
      <c r="G639" s="124">
        <f t="shared" ref="G639:H639" si="153">G640</f>
        <v>442.1</v>
      </c>
      <c r="H639" s="124">
        <f t="shared" si="153"/>
        <v>442.1</v>
      </c>
    </row>
    <row r="640" spans="1:8" ht="23">
      <c r="A640" s="20" t="s">
        <v>319</v>
      </c>
      <c r="B640" s="20" t="s">
        <v>247</v>
      </c>
      <c r="C640" s="10" t="s">
        <v>512</v>
      </c>
      <c r="D640" s="20" t="s">
        <v>258</v>
      </c>
      <c r="E640" s="27" t="s">
        <v>658</v>
      </c>
      <c r="F640" s="124">
        <v>442.1</v>
      </c>
      <c r="G640" s="124">
        <v>442.1</v>
      </c>
      <c r="H640" s="124">
        <v>442.1</v>
      </c>
    </row>
    <row r="641" spans="1:8" ht="23">
      <c r="A641" s="20" t="s">
        <v>319</v>
      </c>
      <c r="B641" s="20" t="s">
        <v>247</v>
      </c>
      <c r="C641" s="10" t="s">
        <v>512</v>
      </c>
      <c r="D641" s="29" t="s">
        <v>566</v>
      </c>
      <c r="E641" s="151" t="s">
        <v>14</v>
      </c>
      <c r="F641" s="124">
        <f>F642</f>
        <v>19170.400000000001</v>
      </c>
      <c r="G641" s="124">
        <f t="shared" ref="G641:H641" si="154">G642</f>
        <v>19170.400000000001</v>
      </c>
      <c r="H641" s="124">
        <f t="shared" si="154"/>
        <v>19170.400000000001</v>
      </c>
    </row>
    <row r="642" spans="1:8" ht="34.5">
      <c r="A642" s="20" t="s">
        <v>319</v>
      </c>
      <c r="B642" s="20" t="s">
        <v>247</v>
      </c>
      <c r="C642" s="10" t="s">
        <v>512</v>
      </c>
      <c r="D642" s="20">
        <v>323</v>
      </c>
      <c r="E642" s="27" t="s">
        <v>885</v>
      </c>
      <c r="F642" s="124">
        <v>19170.400000000001</v>
      </c>
      <c r="G642" s="124">
        <v>19170.400000000001</v>
      </c>
      <c r="H642" s="124">
        <v>19170.400000000001</v>
      </c>
    </row>
    <row r="643" spans="1:8" ht="23">
      <c r="A643" s="20" t="s">
        <v>319</v>
      </c>
      <c r="B643" s="20" t="s">
        <v>247</v>
      </c>
      <c r="C643" s="10" t="s">
        <v>411</v>
      </c>
      <c r="D643" s="10"/>
      <c r="E643" s="27" t="s">
        <v>698</v>
      </c>
      <c r="F643" s="124">
        <f t="shared" ref="F643:H645" si="155">F644</f>
        <v>6581.2960000000003</v>
      </c>
      <c r="G643" s="124">
        <f t="shared" si="155"/>
        <v>1114.9490000000001</v>
      </c>
      <c r="H643" s="124">
        <f t="shared" si="155"/>
        <v>1114.9490000000001</v>
      </c>
    </row>
    <row r="644" spans="1:8" ht="34.5">
      <c r="A644" s="20" t="s">
        <v>319</v>
      </c>
      <c r="B644" s="20" t="s">
        <v>247</v>
      </c>
      <c r="C644" s="10" t="s">
        <v>539</v>
      </c>
      <c r="D644" s="10"/>
      <c r="E644" s="27" t="s">
        <v>699</v>
      </c>
      <c r="F644" s="124">
        <f>F645</f>
        <v>6581.2960000000003</v>
      </c>
      <c r="G644" s="124">
        <f t="shared" si="155"/>
        <v>1114.9490000000001</v>
      </c>
      <c r="H644" s="124">
        <f t="shared" si="155"/>
        <v>1114.9490000000001</v>
      </c>
    </row>
    <row r="645" spans="1:8" ht="34.5">
      <c r="A645" s="20" t="s">
        <v>319</v>
      </c>
      <c r="B645" s="20" t="s">
        <v>247</v>
      </c>
      <c r="C645" s="10" t="s">
        <v>541</v>
      </c>
      <c r="D645" s="10"/>
      <c r="E645" s="27" t="s">
        <v>722</v>
      </c>
      <c r="F645" s="124">
        <f>F646</f>
        <v>6581.2960000000003</v>
      </c>
      <c r="G645" s="124">
        <f t="shared" si="155"/>
        <v>1114.9490000000001</v>
      </c>
      <c r="H645" s="124">
        <f t="shared" si="155"/>
        <v>1114.9490000000001</v>
      </c>
    </row>
    <row r="646" spans="1:8" ht="34.5">
      <c r="A646" s="20" t="s">
        <v>319</v>
      </c>
      <c r="B646" s="20" t="s">
        <v>247</v>
      </c>
      <c r="C646" s="10" t="s">
        <v>769</v>
      </c>
      <c r="D646" s="10"/>
      <c r="E646" s="27" t="s">
        <v>31</v>
      </c>
      <c r="F646" s="124">
        <f t="shared" ref="F646:H647" si="156">F647</f>
        <v>6581.2960000000003</v>
      </c>
      <c r="G646" s="124">
        <f t="shared" si="156"/>
        <v>1114.9490000000001</v>
      </c>
      <c r="H646" s="124">
        <f t="shared" si="156"/>
        <v>1114.9490000000001</v>
      </c>
    </row>
    <row r="647" spans="1:8" ht="23">
      <c r="A647" s="20" t="s">
        <v>319</v>
      </c>
      <c r="B647" s="20" t="s">
        <v>247</v>
      </c>
      <c r="C647" s="10" t="s">
        <v>769</v>
      </c>
      <c r="D647" s="29" t="s">
        <v>566</v>
      </c>
      <c r="E647" s="151" t="s">
        <v>14</v>
      </c>
      <c r="F647" s="124">
        <f t="shared" si="156"/>
        <v>6581.2960000000003</v>
      </c>
      <c r="G647" s="124">
        <f t="shared" si="156"/>
        <v>1114.9490000000001</v>
      </c>
      <c r="H647" s="124">
        <f t="shared" si="156"/>
        <v>1114.9490000000001</v>
      </c>
    </row>
    <row r="648" spans="1:8" ht="23">
      <c r="A648" s="20" t="s">
        <v>319</v>
      </c>
      <c r="B648" s="20" t="s">
        <v>247</v>
      </c>
      <c r="C648" s="10" t="s">
        <v>769</v>
      </c>
      <c r="D648" s="20" t="s">
        <v>119</v>
      </c>
      <c r="E648" s="27" t="s">
        <v>120</v>
      </c>
      <c r="F648" s="124">
        <v>6581.2960000000003</v>
      </c>
      <c r="G648" s="124">
        <v>1114.9490000000001</v>
      </c>
      <c r="H648" s="124">
        <v>1114.9490000000001</v>
      </c>
    </row>
    <row r="649" spans="1:8" ht="23">
      <c r="A649" s="20" t="s">
        <v>319</v>
      </c>
      <c r="B649" s="20" t="s">
        <v>247</v>
      </c>
      <c r="C649" s="10" t="s">
        <v>130</v>
      </c>
      <c r="D649" s="10"/>
      <c r="E649" s="27" t="s">
        <v>67</v>
      </c>
      <c r="F649" s="124">
        <f>F650</f>
        <v>2287.4</v>
      </c>
      <c r="G649" s="124">
        <f>G650</f>
        <v>18299.2</v>
      </c>
      <c r="H649" s="124">
        <f>H650</f>
        <v>4574.8</v>
      </c>
    </row>
    <row r="650" spans="1:8" ht="34.5">
      <c r="A650" s="20" t="s">
        <v>319</v>
      </c>
      <c r="B650" s="20" t="s">
        <v>247</v>
      </c>
      <c r="C650" s="10" t="s">
        <v>424</v>
      </c>
      <c r="D650" s="10"/>
      <c r="E650" s="27" t="s">
        <v>68</v>
      </c>
      <c r="F650" s="124">
        <f>F654+F651</f>
        <v>2287.4</v>
      </c>
      <c r="G650" s="124">
        <f>G654+G651</f>
        <v>18299.2</v>
      </c>
      <c r="H650" s="124">
        <f>H654+H651</f>
        <v>4574.8</v>
      </c>
    </row>
    <row r="651" spans="1:8" ht="80.5">
      <c r="A651" s="20" t="s">
        <v>319</v>
      </c>
      <c r="B651" s="20" t="s">
        <v>247</v>
      </c>
      <c r="C651" s="31" t="s">
        <v>513</v>
      </c>
      <c r="D651" s="156"/>
      <c r="E651" s="158" t="s">
        <v>591</v>
      </c>
      <c r="F651" s="124">
        <f t="shared" ref="F651:H652" si="157">F652</f>
        <v>0</v>
      </c>
      <c r="G651" s="124">
        <f t="shared" si="157"/>
        <v>9149.6</v>
      </c>
      <c r="H651" s="124">
        <f t="shared" si="157"/>
        <v>2287.4</v>
      </c>
    </row>
    <row r="652" spans="1:8" ht="46">
      <c r="A652" s="20" t="s">
        <v>319</v>
      </c>
      <c r="B652" s="20" t="s">
        <v>247</v>
      </c>
      <c r="C652" s="31" t="s">
        <v>513</v>
      </c>
      <c r="D652" s="29">
        <v>400</v>
      </c>
      <c r="E652" s="151" t="s">
        <v>203</v>
      </c>
      <c r="F652" s="124">
        <f t="shared" si="157"/>
        <v>0</v>
      </c>
      <c r="G652" s="124">
        <f t="shared" si="157"/>
        <v>9149.6</v>
      </c>
      <c r="H652" s="124">
        <f t="shared" si="157"/>
        <v>2287.4</v>
      </c>
    </row>
    <row r="653" spans="1:8" ht="57.5">
      <c r="A653" s="20" t="s">
        <v>319</v>
      </c>
      <c r="B653" s="20" t="s">
        <v>247</v>
      </c>
      <c r="C653" s="31" t="s">
        <v>513</v>
      </c>
      <c r="D653" s="20">
        <v>412</v>
      </c>
      <c r="E653" s="27" t="s">
        <v>188</v>
      </c>
      <c r="F653" s="124">
        <v>0</v>
      </c>
      <c r="G653" s="124">
        <v>9149.6</v>
      </c>
      <c r="H653" s="143">
        <v>2287.4</v>
      </c>
    </row>
    <row r="654" spans="1:8" ht="103.5">
      <c r="A654" s="20" t="s">
        <v>319</v>
      </c>
      <c r="B654" s="20" t="s">
        <v>247</v>
      </c>
      <c r="C654" s="31" t="s">
        <v>78</v>
      </c>
      <c r="D654" s="156"/>
      <c r="E654" s="158" t="s">
        <v>79</v>
      </c>
      <c r="F654" s="124">
        <f t="shared" ref="F654:H655" si="158">F655</f>
        <v>2287.4</v>
      </c>
      <c r="G654" s="124">
        <f t="shared" si="158"/>
        <v>9149.6</v>
      </c>
      <c r="H654" s="124">
        <f t="shared" si="158"/>
        <v>2287.4</v>
      </c>
    </row>
    <row r="655" spans="1:8" ht="46">
      <c r="A655" s="20" t="s">
        <v>319</v>
      </c>
      <c r="B655" s="20" t="s">
        <v>247</v>
      </c>
      <c r="C655" s="31" t="s">
        <v>78</v>
      </c>
      <c r="D655" s="29">
        <v>400</v>
      </c>
      <c r="E655" s="151" t="s">
        <v>203</v>
      </c>
      <c r="F655" s="124">
        <f t="shared" si="158"/>
        <v>2287.4</v>
      </c>
      <c r="G655" s="124">
        <f t="shared" si="158"/>
        <v>9149.6</v>
      </c>
      <c r="H655" s="124">
        <f t="shared" si="158"/>
        <v>2287.4</v>
      </c>
    </row>
    <row r="656" spans="1:8" ht="57.5">
      <c r="A656" s="20" t="s">
        <v>319</v>
      </c>
      <c r="B656" s="20" t="s">
        <v>247</v>
      </c>
      <c r="C656" s="31" t="s">
        <v>78</v>
      </c>
      <c r="D656" s="20">
        <v>412</v>
      </c>
      <c r="E656" s="27" t="s">
        <v>188</v>
      </c>
      <c r="F656" s="124">
        <v>2287.4</v>
      </c>
      <c r="G656" s="140">
        <v>9149.6</v>
      </c>
      <c r="H656" s="193">
        <v>2287.4</v>
      </c>
    </row>
    <row r="657" spans="1:8" ht="23">
      <c r="A657" s="99">
        <v>10</v>
      </c>
      <c r="B657" s="98" t="s">
        <v>22</v>
      </c>
      <c r="C657" s="101"/>
      <c r="D657" s="99"/>
      <c r="E657" s="118" t="s">
        <v>673</v>
      </c>
      <c r="F657" s="136">
        <f>F664+F658</f>
        <v>2189.9160000000002</v>
      </c>
      <c r="G657" s="136">
        <f>G664+G658</f>
        <v>425.916</v>
      </c>
      <c r="H657" s="136">
        <f>H664+H658</f>
        <v>425.916</v>
      </c>
    </row>
    <row r="658" spans="1:8" ht="34.5">
      <c r="A658" s="20" t="s">
        <v>319</v>
      </c>
      <c r="B658" s="10" t="s">
        <v>22</v>
      </c>
      <c r="C658" s="10" t="s">
        <v>138</v>
      </c>
      <c r="D658" s="20"/>
      <c r="E658" s="27" t="s">
        <v>703</v>
      </c>
      <c r="F658" s="124">
        <f t="shared" ref="F658:H662" si="159">F659</f>
        <v>1764</v>
      </c>
      <c r="G658" s="124">
        <f t="shared" si="159"/>
        <v>0</v>
      </c>
      <c r="H658" s="124">
        <f t="shared" si="159"/>
        <v>0</v>
      </c>
    </row>
    <row r="659" spans="1:8">
      <c r="A659" s="20" t="s">
        <v>319</v>
      </c>
      <c r="B659" s="10" t="s">
        <v>22</v>
      </c>
      <c r="C659" s="10" t="s">
        <v>148</v>
      </c>
      <c r="D659" s="20"/>
      <c r="E659" s="27" t="s">
        <v>556</v>
      </c>
      <c r="F659" s="124">
        <f t="shared" si="159"/>
        <v>1764</v>
      </c>
      <c r="G659" s="124">
        <f t="shared" si="159"/>
        <v>0</v>
      </c>
      <c r="H659" s="124">
        <f t="shared" si="159"/>
        <v>0</v>
      </c>
    </row>
    <row r="660" spans="1:8" ht="34.5">
      <c r="A660" s="20" t="s">
        <v>319</v>
      </c>
      <c r="B660" s="10" t="s">
        <v>22</v>
      </c>
      <c r="C660" s="10" t="s">
        <v>149</v>
      </c>
      <c r="D660" s="20"/>
      <c r="E660" s="27" t="s">
        <v>388</v>
      </c>
      <c r="F660" s="124">
        <f t="shared" si="159"/>
        <v>1764</v>
      </c>
      <c r="G660" s="124">
        <f t="shared" si="159"/>
        <v>0</v>
      </c>
      <c r="H660" s="124">
        <f t="shared" si="159"/>
        <v>0</v>
      </c>
    </row>
    <row r="661" spans="1:8" ht="57.5">
      <c r="A661" s="20" t="s">
        <v>319</v>
      </c>
      <c r="B661" s="10" t="s">
        <v>22</v>
      </c>
      <c r="C661" s="10" t="s">
        <v>719</v>
      </c>
      <c r="D661" s="20"/>
      <c r="E661" s="27" t="s">
        <v>113</v>
      </c>
      <c r="F661" s="124">
        <f t="shared" si="159"/>
        <v>1764</v>
      </c>
      <c r="G661" s="124">
        <f t="shared" si="159"/>
        <v>0</v>
      </c>
      <c r="H661" s="124">
        <f t="shared" si="159"/>
        <v>0</v>
      </c>
    </row>
    <row r="662" spans="1:8" ht="23">
      <c r="A662" s="20" t="s">
        <v>319</v>
      </c>
      <c r="B662" s="10" t="s">
        <v>22</v>
      </c>
      <c r="C662" s="10" t="s">
        <v>719</v>
      </c>
      <c r="D662" s="29" t="s">
        <v>566</v>
      </c>
      <c r="E662" s="151" t="s">
        <v>14</v>
      </c>
      <c r="F662" s="124">
        <f t="shared" si="159"/>
        <v>1764</v>
      </c>
      <c r="G662" s="124">
        <f t="shared" si="159"/>
        <v>0</v>
      </c>
      <c r="H662" s="124">
        <f t="shared" si="159"/>
        <v>0</v>
      </c>
    </row>
    <row r="663" spans="1:8" ht="46">
      <c r="A663" s="20" t="s">
        <v>319</v>
      </c>
      <c r="B663" s="10" t="s">
        <v>22</v>
      </c>
      <c r="C663" s="10" t="s">
        <v>719</v>
      </c>
      <c r="D663" s="112">
        <v>321</v>
      </c>
      <c r="E663" s="160" t="s">
        <v>137</v>
      </c>
      <c r="F663" s="124">
        <v>1764</v>
      </c>
      <c r="G663" s="124">
        <v>0</v>
      </c>
      <c r="H663" s="124">
        <v>0</v>
      </c>
    </row>
    <row r="664" spans="1:8" ht="34.5">
      <c r="A664" s="20">
        <v>10</v>
      </c>
      <c r="B664" s="10" t="s">
        <v>22</v>
      </c>
      <c r="C664" s="10" t="s">
        <v>407</v>
      </c>
      <c r="D664" s="20"/>
      <c r="E664" s="27" t="s">
        <v>690</v>
      </c>
      <c r="F664" s="124">
        <f t="shared" ref="F664:H665" si="160">F665</f>
        <v>425.916</v>
      </c>
      <c r="G664" s="124">
        <f t="shared" si="160"/>
        <v>425.916</v>
      </c>
      <c r="H664" s="124">
        <f t="shared" si="160"/>
        <v>425.916</v>
      </c>
    </row>
    <row r="665" spans="1:8" ht="69">
      <c r="A665" s="20">
        <v>10</v>
      </c>
      <c r="B665" s="10" t="s">
        <v>22</v>
      </c>
      <c r="C665" s="10" t="s">
        <v>408</v>
      </c>
      <c r="D665" s="20"/>
      <c r="E665" s="27" t="s">
        <v>752</v>
      </c>
      <c r="F665" s="124">
        <f t="shared" si="160"/>
        <v>425.916</v>
      </c>
      <c r="G665" s="124">
        <f t="shared" si="160"/>
        <v>425.916</v>
      </c>
      <c r="H665" s="124">
        <f t="shared" si="160"/>
        <v>425.916</v>
      </c>
    </row>
    <row r="666" spans="1:8" ht="46">
      <c r="A666" s="20">
        <v>10</v>
      </c>
      <c r="B666" s="10" t="s">
        <v>22</v>
      </c>
      <c r="C666" s="10" t="s">
        <v>410</v>
      </c>
      <c r="D666" s="20"/>
      <c r="E666" s="27" t="s">
        <v>753</v>
      </c>
      <c r="F666" s="124">
        <f>F667+F670</f>
        <v>425.916</v>
      </c>
      <c r="G666" s="124">
        <f>G667+G670</f>
        <v>425.916</v>
      </c>
      <c r="H666" s="124">
        <f>H667+H670</f>
        <v>425.916</v>
      </c>
    </row>
    <row r="667" spans="1:8" ht="57.5">
      <c r="A667" s="20">
        <v>10</v>
      </c>
      <c r="B667" s="10" t="s">
        <v>22</v>
      </c>
      <c r="C667" s="10" t="s">
        <v>509</v>
      </c>
      <c r="D667" s="20"/>
      <c r="E667" s="27" t="s">
        <v>311</v>
      </c>
      <c r="F667" s="124">
        <f t="shared" ref="F667:H668" si="161">F668</f>
        <v>160.916</v>
      </c>
      <c r="G667" s="124">
        <f t="shared" si="161"/>
        <v>160.916</v>
      </c>
      <c r="H667" s="124">
        <f t="shared" si="161"/>
        <v>160.916</v>
      </c>
    </row>
    <row r="668" spans="1:8" ht="23">
      <c r="A668" s="20">
        <v>10</v>
      </c>
      <c r="B668" s="10" t="s">
        <v>22</v>
      </c>
      <c r="C668" s="10" t="s">
        <v>509</v>
      </c>
      <c r="D668" s="29" t="s">
        <v>566</v>
      </c>
      <c r="E668" s="151" t="s">
        <v>14</v>
      </c>
      <c r="F668" s="124">
        <f t="shared" si="161"/>
        <v>160.916</v>
      </c>
      <c r="G668" s="124">
        <f t="shared" si="161"/>
        <v>160.916</v>
      </c>
      <c r="H668" s="124">
        <f t="shared" si="161"/>
        <v>160.916</v>
      </c>
    </row>
    <row r="669" spans="1:8" ht="23">
      <c r="A669" s="20">
        <v>10</v>
      </c>
      <c r="B669" s="10" t="s">
        <v>22</v>
      </c>
      <c r="C669" s="10" t="s">
        <v>509</v>
      </c>
      <c r="D669" s="20">
        <v>330</v>
      </c>
      <c r="E669" s="27" t="s">
        <v>672</v>
      </c>
      <c r="F669" s="124">
        <v>160.916</v>
      </c>
      <c r="G669" s="124">
        <v>160.916</v>
      </c>
      <c r="H669" s="124">
        <v>160.916</v>
      </c>
    </row>
    <row r="670" spans="1:8" ht="80.5">
      <c r="A670" s="20">
        <v>10</v>
      </c>
      <c r="B670" s="10" t="s">
        <v>22</v>
      </c>
      <c r="C670" s="10" t="s">
        <v>510</v>
      </c>
      <c r="D670" s="20"/>
      <c r="E670" s="27" t="s">
        <v>189</v>
      </c>
      <c r="F670" s="124">
        <f t="shared" ref="F670:H671" si="162">F671</f>
        <v>265</v>
      </c>
      <c r="G670" s="124">
        <f t="shared" si="162"/>
        <v>265</v>
      </c>
      <c r="H670" s="124">
        <f t="shared" si="162"/>
        <v>265</v>
      </c>
    </row>
    <row r="671" spans="1:8" ht="46">
      <c r="A671" s="20">
        <v>10</v>
      </c>
      <c r="B671" s="10" t="s">
        <v>22</v>
      </c>
      <c r="C671" s="10" t="s">
        <v>510</v>
      </c>
      <c r="D671" s="32" t="s">
        <v>296</v>
      </c>
      <c r="E671" s="151" t="s">
        <v>659</v>
      </c>
      <c r="F671" s="124">
        <f t="shared" si="162"/>
        <v>265</v>
      </c>
      <c r="G671" s="124">
        <f t="shared" si="162"/>
        <v>265</v>
      </c>
      <c r="H671" s="124">
        <f t="shared" si="162"/>
        <v>265</v>
      </c>
    </row>
    <row r="672" spans="1:8" ht="34.5">
      <c r="A672" s="20">
        <v>10</v>
      </c>
      <c r="B672" s="10" t="s">
        <v>22</v>
      </c>
      <c r="C672" s="10" t="s">
        <v>510</v>
      </c>
      <c r="D672" s="20">
        <v>633</v>
      </c>
      <c r="E672" s="27" t="s">
        <v>661</v>
      </c>
      <c r="F672" s="124">
        <v>265</v>
      </c>
      <c r="G672" s="124">
        <v>265</v>
      </c>
      <c r="H672" s="124">
        <v>265</v>
      </c>
    </row>
    <row r="673" spans="1:8">
      <c r="A673" s="23" t="s">
        <v>322</v>
      </c>
      <c r="B673" s="23" t="s">
        <v>248</v>
      </c>
      <c r="C673" s="24"/>
      <c r="D673" s="23"/>
      <c r="E673" s="175" t="s">
        <v>323</v>
      </c>
      <c r="F673" s="135">
        <f>F674+F692</f>
        <v>7534.7090000000007</v>
      </c>
      <c r="G673" s="135">
        <f>G674+G692</f>
        <v>7060.6059999999998</v>
      </c>
      <c r="H673" s="135">
        <f>H674+H692</f>
        <v>7060.6059999999998</v>
      </c>
    </row>
    <row r="674" spans="1:8">
      <c r="A674" s="99" t="s">
        <v>322</v>
      </c>
      <c r="B674" s="99" t="s">
        <v>294</v>
      </c>
      <c r="C674" s="98"/>
      <c r="D674" s="99"/>
      <c r="E674" s="118" t="s">
        <v>324</v>
      </c>
      <c r="F674" s="136">
        <f>F675</f>
        <v>4334.3860000000004</v>
      </c>
      <c r="G674" s="136">
        <f>G675</f>
        <v>4334.3860000000004</v>
      </c>
      <c r="H674" s="136">
        <f>H675</f>
        <v>4334.3860000000004</v>
      </c>
    </row>
    <row r="675" spans="1:8" ht="34.5">
      <c r="A675" s="20" t="s">
        <v>322</v>
      </c>
      <c r="B675" s="20" t="s">
        <v>294</v>
      </c>
      <c r="C675" s="10" t="s">
        <v>420</v>
      </c>
      <c r="D675" s="20"/>
      <c r="E675" s="27" t="s">
        <v>759</v>
      </c>
      <c r="F675" s="124">
        <f>F676+F684</f>
        <v>4334.3860000000004</v>
      </c>
      <c r="G675" s="124">
        <f t="shared" ref="G675:H675" si="163">G676+G684</f>
        <v>4334.3860000000004</v>
      </c>
      <c r="H675" s="124">
        <f t="shared" si="163"/>
        <v>4334.3860000000004</v>
      </c>
    </row>
    <row r="676" spans="1:8" ht="34.5">
      <c r="A676" s="20" t="s">
        <v>322</v>
      </c>
      <c r="B676" s="20" t="s">
        <v>294</v>
      </c>
      <c r="C676" s="10" t="s">
        <v>421</v>
      </c>
      <c r="D676" s="20"/>
      <c r="E676" s="27" t="s">
        <v>200</v>
      </c>
      <c r="F676" s="124">
        <f>F678+F682</f>
        <v>2283.9859999999999</v>
      </c>
      <c r="G676" s="124">
        <f>G678+G682</f>
        <v>2283.9859999999999</v>
      </c>
      <c r="H676" s="124">
        <f>H678+H682</f>
        <v>2283.9859999999999</v>
      </c>
    </row>
    <row r="677" spans="1:8" ht="92">
      <c r="A677" s="20" t="s">
        <v>322</v>
      </c>
      <c r="B677" s="20" t="s">
        <v>294</v>
      </c>
      <c r="C677" s="10" t="s">
        <v>422</v>
      </c>
      <c r="D677" s="20"/>
      <c r="E677" s="27" t="s">
        <v>201</v>
      </c>
      <c r="F677" s="124">
        <f>F678+F681</f>
        <v>2283.9859999999999</v>
      </c>
      <c r="G677" s="124">
        <f>G678+G681</f>
        <v>2283.9859999999999</v>
      </c>
      <c r="H677" s="124">
        <f>H678+H681</f>
        <v>2283.9859999999999</v>
      </c>
    </row>
    <row r="678" spans="1:8" ht="138">
      <c r="A678" s="20" t="s">
        <v>322</v>
      </c>
      <c r="B678" s="20" t="s">
        <v>294</v>
      </c>
      <c r="C678" s="10" t="s">
        <v>514</v>
      </c>
      <c r="D678" s="20"/>
      <c r="E678" s="27" t="s">
        <v>116</v>
      </c>
      <c r="F678" s="124">
        <f t="shared" ref="F678:H679" si="164">F679</f>
        <v>1183.9860000000001</v>
      </c>
      <c r="G678" s="124">
        <f t="shared" si="164"/>
        <v>1183.9860000000001</v>
      </c>
      <c r="H678" s="124">
        <f t="shared" si="164"/>
        <v>1183.9860000000001</v>
      </c>
    </row>
    <row r="679" spans="1:8" ht="34.5">
      <c r="A679" s="20" t="s">
        <v>322</v>
      </c>
      <c r="B679" s="20" t="s">
        <v>294</v>
      </c>
      <c r="C679" s="10" t="s">
        <v>514</v>
      </c>
      <c r="D679" s="29" t="s">
        <v>256</v>
      </c>
      <c r="E679" s="151" t="s">
        <v>683</v>
      </c>
      <c r="F679" s="124">
        <f t="shared" si="164"/>
        <v>1183.9860000000001</v>
      </c>
      <c r="G679" s="124">
        <f t="shared" si="164"/>
        <v>1183.9860000000001</v>
      </c>
      <c r="H679" s="124">
        <f t="shared" si="164"/>
        <v>1183.9860000000001</v>
      </c>
    </row>
    <row r="680" spans="1:8" ht="23">
      <c r="A680" s="20" t="s">
        <v>322</v>
      </c>
      <c r="B680" s="20" t="s">
        <v>294</v>
      </c>
      <c r="C680" s="10" t="s">
        <v>514</v>
      </c>
      <c r="D680" s="20" t="s">
        <v>258</v>
      </c>
      <c r="E680" s="27" t="s">
        <v>658</v>
      </c>
      <c r="F680" s="124">
        <v>1183.9860000000001</v>
      </c>
      <c r="G680" s="124">
        <v>1183.9860000000001</v>
      </c>
      <c r="H680" s="124">
        <v>1183.9860000000001</v>
      </c>
    </row>
    <row r="681" spans="1:8" ht="80.5">
      <c r="A681" s="20" t="s">
        <v>322</v>
      </c>
      <c r="B681" s="20" t="s">
        <v>294</v>
      </c>
      <c r="C681" s="10" t="s">
        <v>515</v>
      </c>
      <c r="D681" s="20"/>
      <c r="E681" s="27" t="s">
        <v>325</v>
      </c>
      <c r="F681" s="124">
        <f t="shared" ref="F681:H682" si="165">F682</f>
        <v>1100</v>
      </c>
      <c r="G681" s="124">
        <f t="shared" si="165"/>
        <v>1100</v>
      </c>
      <c r="H681" s="124">
        <f t="shared" si="165"/>
        <v>1100</v>
      </c>
    </row>
    <row r="682" spans="1:8" ht="80.5">
      <c r="A682" s="20" t="s">
        <v>322</v>
      </c>
      <c r="B682" s="20" t="s">
        <v>294</v>
      </c>
      <c r="C682" s="10" t="s">
        <v>515</v>
      </c>
      <c r="D682" s="29" t="s">
        <v>558</v>
      </c>
      <c r="E682" s="151" t="s">
        <v>559</v>
      </c>
      <c r="F682" s="124">
        <f t="shared" si="165"/>
        <v>1100</v>
      </c>
      <c r="G682" s="124">
        <f t="shared" si="165"/>
        <v>1100</v>
      </c>
      <c r="H682" s="124">
        <f t="shared" si="165"/>
        <v>1100</v>
      </c>
    </row>
    <row r="683" spans="1:8" ht="34.5">
      <c r="A683" s="20" t="s">
        <v>322</v>
      </c>
      <c r="B683" s="20" t="s">
        <v>294</v>
      </c>
      <c r="C683" s="10" t="s">
        <v>515</v>
      </c>
      <c r="D683" s="112">
        <v>123</v>
      </c>
      <c r="E683" s="160" t="s">
        <v>782</v>
      </c>
      <c r="F683" s="124">
        <v>1100</v>
      </c>
      <c r="G683" s="124">
        <v>1100</v>
      </c>
      <c r="H683" s="124">
        <v>1100</v>
      </c>
    </row>
    <row r="684" spans="1:8" ht="46">
      <c r="A684" s="20" t="s">
        <v>322</v>
      </c>
      <c r="B684" s="20" t="s">
        <v>294</v>
      </c>
      <c r="C684" s="10" t="s">
        <v>423</v>
      </c>
      <c r="D684" s="20"/>
      <c r="E684" s="27" t="s">
        <v>760</v>
      </c>
      <c r="F684" s="124">
        <f t="shared" ref="F684:H687" si="166">F685</f>
        <v>2050.4</v>
      </c>
      <c r="G684" s="124">
        <f t="shared" si="166"/>
        <v>2050.4</v>
      </c>
      <c r="H684" s="124">
        <f t="shared" si="166"/>
        <v>2050.4</v>
      </c>
    </row>
    <row r="685" spans="1:8" ht="57.5">
      <c r="A685" s="20" t="s">
        <v>322</v>
      </c>
      <c r="B685" s="20" t="s">
        <v>294</v>
      </c>
      <c r="C685" s="10" t="s">
        <v>535</v>
      </c>
      <c r="D685" s="20"/>
      <c r="E685" s="27" t="s">
        <v>117</v>
      </c>
      <c r="F685" s="124">
        <f>F686+F689</f>
        <v>2050.4</v>
      </c>
      <c r="G685" s="124">
        <f t="shared" ref="G685:H685" si="167">G686+G689</f>
        <v>2050.4</v>
      </c>
      <c r="H685" s="124">
        <f t="shared" si="167"/>
        <v>2050.4</v>
      </c>
    </row>
    <row r="686" spans="1:8" ht="92">
      <c r="A686" s="20" t="s">
        <v>322</v>
      </c>
      <c r="B686" s="20" t="s">
        <v>294</v>
      </c>
      <c r="C686" s="10" t="s">
        <v>516</v>
      </c>
      <c r="D686" s="20"/>
      <c r="E686" s="27" t="s">
        <v>118</v>
      </c>
      <c r="F686" s="124">
        <f t="shared" si="166"/>
        <v>1850.4</v>
      </c>
      <c r="G686" s="124">
        <f t="shared" si="166"/>
        <v>1850.4</v>
      </c>
      <c r="H686" s="124">
        <f t="shared" si="166"/>
        <v>1850.4</v>
      </c>
    </row>
    <row r="687" spans="1:8" ht="46">
      <c r="A687" s="20" t="s">
        <v>322</v>
      </c>
      <c r="B687" s="20" t="s">
        <v>294</v>
      </c>
      <c r="C687" s="10" t="s">
        <v>516</v>
      </c>
      <c r="D687" s="32" t="s">
        <v>296</v>
      </c>
      <c r="E687" s="151" t="s">
        <v>659</v>
      </c>
      <c r="F687" s="124">
        <f t="shared" si="166"/>
        <v>1850.4</v>
      </c>
      <c r="G687" s="124">
        <f t="shared" si="166"/>
        <v>1850.4</v>
      </c>
      <c r="H687" s="124">
        <f t="shared" si="166"/>
        <v>1850.4</v>
      </c>
    </row>
    <row r="688" spans="1:8" ht="23">
      <c r="A688" s="20" t="s">
        <v>322</v>
      </c>
      <c r="B688" s="20" t="s">
        <v>294</v>
      </c>
      <c r="C688" s="10" t="s">
        <v>516</v>
      </c>
      <c r="D688" s="20">
        <v>612</v>
      </c>
      <c r="E688" s="27" t="s">
        <v>545</v>
      </c>
      <c r="F688" s="124">
        <v>1850.4</v>
      </c>
      <c r="G688" s="124">
        <v>1850.4</v>
      </c>
      <c r="H688" s="124">
        <v>1850.4</v>
      </c>
    </row>
    <row r="689" spans="1:8" s="211" customFormat="1" ht="46">
      <c r="A689" s="20" t="s">
        <v>322</v>
      </c>
      <c r="B689" s="20" t="s">
        <v>294</v>
      </c>
      <c r="C689" s="10" t="s">
        <v>517</v>
      </c>
      <c r="D689" s="20"/>
      <c r="E689" s="27" t="s">
        <v>346</v>
      </c>
      <c r="F689" s="124">
        <f t="shared" ref="F689:H690" si="168">F690</f>
        <v>200</v>
      </c>
      <c r="G689" s="124">
        <f t="shared" si="168"/>
        <v>200</v>
      </c>
      <c r="H689" s="124">
        <f t="shared" si="168"/>
        <v>200</v>
      </c>
    </row>
    <row r="690" spans="1:8" s="211" customFormat="1" ht="34.5">
      <c r="A690" s="20" t="s">
        <v>322</v>
      </c>
      <c r="B690" s="20" t="s">
        <v>294</v>
      </c>
      <c r="C690" s="10" t="s">
        <v>517</v>
      </c>
      <c r="D690" s="29" t="s">
        <v>256</v>
      </c>
      <c r="E690" s="151" t="s">
        <v>683</v>
      </c>
      <c r="F690" s="124">
        <f t="shared" si="168"/>
        <v>200</v>
      </c>
      <c r="G690" s="124">
        <f t="shared" si="168"/>
        <v>200</v>
      </c>
      <c r="H690" s="124">
        <f t="shared" si="168"/>
        <v>200</v>
      </c>
    </row>
    <row r="691" spans="1:8" s="211" customFormat="1" ht="23">
      <c r="A691" s="20" t="s">
        <v>322</v>
      </c>
      <c r="B691" s="20" t="s">
        <v>294</v>
      </c>
      <c r="C691" s="10" t="s">
        <v>517</v>
      </c>
      <c r="D691" s="20" t="s">
        <v>258</v>
      </c>
      <c r="E691" s="27" t="s">
        <v>658</v>
      </c>
      <c r="F691" s="124">
        <v>200</v>
      </c>
      <c r="G691" s="124">
        <v>200</v>
      </c>
      <c r="H691" s="124">
        <v>200</v>
      </c>
    </row>
    <row r="692" spans="1:8">
      <c r="A692" s="98">
        <v>11</v>
      </c>
      <c r="B692" s="98" t="s">
        <v>320</v>
      </c>
      <c r="C692" s="98"/>
      <c r="D692" s="99"/>
      <c r="E692" s="118" t="s">
        <v>681</v>
      </c>
      <c r="F692" s="136">
        <f>F693+F699</f>
        <v>3200.3229999999999</v>
      </c>
      <c r="G692" s="136">
        <f>G693+G699</f>
        <v>2726.22</v>
      </c>
      <c r="H692" s="136">
        <f>H693+H699</f>
        <v>2726.22</v>
      </c>
    </row>
    <row r="693" spans="1:8" ht="34.5">
      <c r="A693" s="10" t="s">
        <v>322</v>
      </c>
      <c r="B693" s="10" t="s">
        <v>320</v>
      </c>
      <c r="C693" s="10" t="s">
        <v>138</v>
      </c>
      <c r="D693" s="20"/>
      <c r="E693" s="27" t="s">
        <v>703</v>
      </c>
      <c r="F693" s="124">
        <f t="shared" ref="F693:H697" si="169">F694</f>
        <v>2744.4659999999999</v>
      </c>
      <c r="G693" s="124">
        <f t="shared" si="169"/>
        <v>2726.22</v>
      </c>
      <c r="H693" s="124">
        <f t="shared" si="169"/>
        <v>2726.22</v>
      </c>
    </row>
    <row r="694" spans="1:8" ht="23">
      <c r="A694" s="10" t="s">
        <v>322</v>
      </c>
      <c r="B694" s="10" t="s">
        <v>320</v>
      </c>
      <c r="C694" s="10" t="s">
        <v>144</v>
      </c>
      <c r="D694" s="20"/>
      <c r="E694" s="27" t="s">
        <v>174</v>
      </c>
      <c r="F694" s="124">
        <f t="shared" si="169"/>
        <v>2744.4659999999999</v>
      </c>
      <c r="G694" s="124">
        <f t="shared" si="169"/>
        <v>2726.22</v>
      </c>
      <c r="H694" s="124">
        <f t="shared" si="169"/>
        <v>2726.22</v>
      </c>
    </row>
    <row r="695" spans="1:8" ht="69">
      <c r="A695" s="10" t="s">
        <v>322</v>
      </c>
      <c r="B695" s="10" t="s">
        <v>320</v>
      </c>
      <c r="C695" s="10" t="s">
        <v>145</v>
      </c>
      <c r="D695" s="20"/>
      <c r="E695" s="27" t="s">
        <v>151</v>
      </c>
      <c r="F695" s="124">
        <f t="shared" si="169"/>
        <v>2744.4659999999999</v>
      </c>
      <c r="G695" s="124">
        <f t="shared" si="169"/>
        <v>2726.22</v>
      </c>
      <c r="H695" s="124">
        <f t="shared" si="169"/>
        <v>2726.22</v>
      </c>
    </row>
    <row r="696" spans="1:8" ht="46">
      <c r="A696" s="10">
        <v>11</v>
      </c>
      <c r="B696" s="10" t="s">
        <v>320</v>
      </c>
      <c r="C696" s="10" t="s">
        <v>764</v>
      </c>
      <c r="D696" s="20"/>
      <c r="E696" s="162" t="s">
        <v>718</v>
      </c>
      <c r="F696" s="124">
        <f t="shared" si="169"/>
        <v>2744.4659999999999</v>
      </c>
      <c r="G696" s="124">
        <f t="shared" si="169"/>
        <v>2726.22</v>
      </c>
      <c r="H696" s="124">
        <f t="shared" si="169"/>
        <v>2726.22</v>
      </c>
    </row>
    <row r="697" spans="1:8" ht="46">
      <c r="A697" s="10">
        <v>11</v>
      </c>
      <c r="B697" s="10" t="s">
        <v>320</v>
      </c>
      <c r="C697" s="10" t="s">
        <v>764</v>
      </c>
      <c r="D697" s="32" t="s">
        <v>296</v>
      </c>
      <c r="E697" s="151" t="s">
        <v>659</v>
      </c>
      <c r="F697" s="124">
        <f>F698</f>
        <v>2744.4659999999999</v>
      </c>
      <c r="G697" s="124">
        <f t="shared" si="169"/>
        <v>2726.22</v>
      </c>
      <c r="H697" s="124">
        <f t="shared" si="169"/>
        <v>2726.22</v>
      </c>
    </row>
    <row r="698" spans="1:8" ht="69">
      <c r="A698" s="10">
        <v>11</v>
      </c>
      <c r="B698" s="10" t="s">
        <v>320</v>
      </c>
      <c r="C698" s="10" t="s">
        <v>764</v>
      </c>
      <c r="D698" s="20" t="s">
        <v>398</v>
      </c>
      <c r="E698" s="27" t="s">
        <v>636</v>
      </c>
      <c r="F698" s="124">
        <v>2744.4659999999999</v>
      </c>
      <c r="G698" s="124">
        <v>2726.22</v>
      </c>
      <c r="H698" s="124">
        <v>2726.22</v>
      </c>
    </row>
    <row r="699" spans="1:8" s="229" customFormat="1" ht="34.5">
      <c r="A699" s="10">
        <v>11</v>
      </c>
      <c r="B699" s="10" t="s">
        <v>320</v>
      </c>
      <c r="C699" s="10" t="s">
        <v>420</v>
      </c>
      <c r="D699" s="20"/>
      <c r="E699" s="27" t="s">
        <v>759</v>
      </c>
      <c r="F699" s="124">
        <f t="shared" ref="F699:H706" si="170">F700</f>
        <v>455.85699999999997</v>
      </c>
      <c r="G699" s="124">
        <f t="shared" si="170"/>
        <v>0</v>
      </c>
      <c r="H699" s="124">
        <f t="shared" si="170"/>
        <v>0</v>
      </c>
    </row>
    <row r="700" spans="1:8" s="229" customFormat="1" ht="46">
      <c r="A700" s="10">
        <v>11</v>
      </c>
      <c r="B700" s="10" t="s">
        <v>320</v>
      </c>
      <c r="C700" s="10" t="s">
        <v>423</v>
      </c>
      <c r="D700" s="20"/>
      <c r="E700" s="27" t="s">
        <v>760</v>
      </c>
      <c r="F700" s="124">
        <f t="shared" si="170"/>
        <v>455.85699999999997</v>
      </c>
      <c r="G700" s="124">
        <f t="shared" si="170"/>
        <v>0</v>
      </c>
      <c r="H700" s="124">
        <f t="shared" si="170"/>
        <v>0</v>
      </c>
    </row>
    <row r="701" spans="1:8" s="229" customFormat="1" ht="34.5">
      <c r="A701" s="10">
        <v>11</v>
      </c>
      <c r="B701" s="10" t="s">
        <v>320</v>
      </c>
      <c r="C701" s="10" t="s">
        <v>775</v>
      </c>
      <c r="D701" s="20"/>
      <c r="E701" s="27" t="s">
        <v>776</v>
      </c>
      <c r="F701" s="124">
        <f>F702+F705</f>
        <v>455.85699999999997</v>
      </c>
      <c r="G701" s="124">
        <f t="shared" ref="G701:H701" si="171">G702+G705</f>
        <v>0</v>
      </c>
      <c r="H701" s="124">
        <f t="shared" si="171"/>
        <v>0</v>
      </c>
    </row>
    <row r="702" spans="1:8" s="229" customFormat="1" ht="103.5">
      <c r="A702" s="10">
        <v>11</v>
      </c>
      <c r="B702" s="10" t="s">
        <v>320</v>
      </c>
      <c r="C702" s="225" t="s">
        <v>845</v>
      </c>
      <c r="D702" s="10"/>
      <c r="E702" s="189" t="s">
        <v>846</v>
      </c>
      <c r="F702" s="124">
        <f>F703</f>
        <v>377.7</v>
      </c>
      <c r="G702" s="124">
        <f>G703</f>
        <v>0</v>
      </c>
      <c r="H702" s="124">
        <f>H703</f>
        <v>0</v>
      </c>
    </row>
    <row r="703" spans="1:8" s="229" customFormat="1" ht="46">
      <c r="A703" s="10">
        <v>11</v>
      </c>
      <c r="B703" s="10" t="s">
        <v>320</v>
      </c>
      <c r="C703" s="225" t="s">
        <v>845</v>
      </c>
      <c r="D703" s="29" t="s">
        <v>296</v>
      </c>
      <c r="E703" s="151" t="s">
        <v>659</v>
      </c>
      <c r="F703" s="124">
        <f t="shared" ref="F703:H703" si="172">F704</f>
        <v>377.7</v>
      </c>
      <c r="G703" s="124">
        <f t="shared" si="172"/>
        <v>0</v>
      </c>
      <c r="H703" s="124">
        <f t="shared" si="172"/>
        <v>0</v>
      </c>
    </row>
    <row r="704" spans="1:8" s="229" customFormat="1" ht="23">
      <c r="A704" s="10">
        <v>11</v>
      </c>
      <c r="B704" s="10" t="s">
        <v>320</v>
      </c>
      <c r="C704" s="225" t="s">
        <v>845</v>
      </c>
      <c r="D704" s="20">
        <v>612</v>
      </c>
      <c r="E704" s="27" t="s">
        <v>545</v>
      </c>
      <c r="F704" s="124">
        <v>377.7</v>
      </c>
      <c r="G704" s="124">
        <v>0</v>
      </c>
      <c r="H704" s="124">
        <v>0</v>
      </c>
    </row>
    <row r="705" spans="1:8" ht="103.5">
      <c r="A705" s="10">
        <v>11</v>
      </c>
      <c r="B705" s="10" t="s">
        <v>320</v>
      </c>
      <c r="C705" s="10" t="s">
        <v>801</v>
      </c>
      <c r="D705" s="20"/>
      <c r="E705" s="162" t="s">
        <v>802</v>
      </c>
      <c r="F705" s="124">
        <f t="shared" si="170"/>
        <v>78.156999999999996</v>
      </c>
      <c r="G705" s="124">
        <f t="shared" si="170"/>
        <v>0</v>
      </c>
      <c r="H705" s="124">
        <f t="shared" si="170"/>
        <v>0</v>
      </c>
    </row>
    <row r="706" spans="1:8" ht="46">
      <c r="A706" s="10">
        <v>11</v>
      </c>
      <c r="B706" s="10" t="s">
        <v>320</v>
      </c>
      <c r="C706" s="10" t="s">
        <v>801</v>
      </c>
      <c r="D706" s="29" t="s">
        <v>296</v>
      </c>
      <c r="E706" s="151" t="s">
        <v>659</v>
      </c>
      <c r="F706" s="124">
        <f t="shared" si="170"/>
        <v>78.156999999999996</v>
      </c>
      <c r="G706" s="124">
        <f t="shared" si="170"/>
        <v>0</v>
      </c>
      <c r="H706" s="124">
        <f t="shared" si="170"/>
        <v>0</v>
      </c>
    </row>
    <row r="707" spans="1:8" ht="23">
      <c r="A707" s="10">
        <v>11</v>
      </c>
      <c r="B707" s="10" t="s">
        <v>320</v>
      </c>
      <c r="C707" s="10" t="s">
        <v>801</v>
      </c>
      <c r="D707" s="20">
        <v>612</v>
      </c>
      <c r="E707" s="27" t="s">
        <v>545</v>
      </c>
      <c r="F707" s="124">
        <v>78.156999999999996</v>
      </c>
      <c r="G707" s="124">
        <v>0</v>
      </c>
      <c r="H707" s="124">
        <v>0</v>
      </c>
    </row>
    <row r="708" spans="1:8">
      <c r="A708" s="23" t="s">
        <v>347</v>
      </c>
      <c r="B708" s="23" t="s">
        <v>248</v>
      </c>
      <c r="C708" s="24"/>
      <c r="D708" s="23"/>
      <c r="E708" s="23" t="s">
        <v>382</v>
      </c>
      <c r="F708" s="135">
        <f t="shared" ref="F708:H711" si="173">F709</f>
        <v>2854.7510000000002</v>
      </c>
      <c r="G708" s="135">
        <f t="shared" si="173"/>
        <v>2054.5709999999999</v>
      </c>
      <c r="H708" s="135">
        <f t="shared" si="173"/>
        <v>2054.5709999999999</v>
      </c>
    </row>
    <row r="709" spans="1:8" ht="23">
      <c r="A709" s="118" t="s">
        <v>347</v>
      </c>
      <c r="B709" s="118" t="s">
        <v>247</v>
      </c>
      <c r="C709" s="119"/>
      <c r="D709" s="118"/>
      <c r="E709" s="118" t="s">
        <v>37</v>
      </c>
      <c r="F709" s="138">
        <f t="shared" si="173"/>
        <v>2854.7510000000002</v>
      </c>
      <c r="G709" s="138">
        <f t="shared" si="173"/>
        <v>2054.5709999999999</v>
      </c>
      <c r="H709" s="138">
        <f t="shared" si="173"/>
        <v>2054.5709999999999</v>
      </c>
    </row>
    <row r="710" spans="1:8" ht="34.5">
      <c r="A710" s="20" t="s">
        <v>347</v>
      </c>
      <c r="B710" s="20" t="s">
        <v>247</v>
      </c>
      <c r="C710" s="10" t="s">
        <v>407</v>
      </c>
      <c r="D710" s="20"/>
      <c r="E710" s="27" t="s">
        <v>690</v>
      </c>
      <c r="F710" s="124">
        <f t="shared" si="173"/>
        <v>2854.7510000000002</v>
      </c>
      <c r="G710" s="124">
        <f t="shared" si="173"/>
        <v>2054.5709999999999</v>
      </c>
      <c r="H710" s="124">
        <f t="shared" si="173"/>
        <v>2054.5709999999999</v>
      </c>
    </row>
    <row r="711" spans="1:8" ht="69">
      <c r="A711" s="20" t="s">
        <v>347</v>
      </c>
      <c r="B711" s="20" t="s">
        <v>247</v>
      </c>
      <c r="C711" s="10" t="s">
        <v>408</v>
      </c>
      <c r="D711" s="20"/>
      <c r="E711" s="27" t="s">
        <v>752</v>
      </c>
      <c r="F711" s="124">
        <f t="shared" si="173"/>
        <v>2854.7510000000002</v>
      </c>
      <c r="G711" s="124">
        <f t="shared" si="173"/>
        <v>2054.5709999999999</v>
      </c>
      <c r="H711" s="124">
        <f t="shared" si="173"/>
        <v>2054.5709999999999</v>
      </c>
    </row>
    <row r="712" spans="1:8" ht="113.25" customHeight="1">
      <c r="A712" s="20" t="s">
        <v>347</v>
      </c>
      <c r="B712" s="20" t="s">
        <v>247</v>
      </c>
      <c r="C712" s="10" t="s">
        <v>409</v>
      </c>
      <c r="D712" s="20"/>
      <c r="E712" s="27" t="s">
        <v>158</v>
      </c>
      <c r="F712" s="124">
        <f>F716+F719+F713</f>
        <v>2854.7510000000002</v>
      </c>
      <c r="G712" s="124">
        <f>G716+G719+G713</f>
        <v>2054.5709999999999</v>
      </c>
      <c r="H712" s="124">
        <f>H716+H719+H713</f>
        <v>2054.5709999999999</v>
      </c>
    </row>
    <row r="713" spans="1:8" ht="57.5">
      <c r="A713" s="20" t="s">
        <v>347</v>
      </c>
      <c r="B713" s="20" t="s">
        <v>247</v>
      </c>
      <c r="C713" s="10" t="s">
        <v>604</v>
      </c>
      <c r="D713" s="20"/>
      <c r="E713" s="27" t="s">
        <v>603</v>
      </c>
      <c r="F713" s="124">
        <f t="shared" ref="F713:H714" si="174">F714</f>
        <v>849.2</v>
      </c>
      <c r="G713" s="124">
        <f t="shared" si="174"/>
        <v>849.2</v>
      </c>
      <c r="H713" s="124">
        <f t="shared" si="174"/>
        <v>849.2</v>
      </c>
    </row>
    <row r="714" spans="1:8" ht="46">
      <c r="A714" s="20" t="s">
        <v>347</v>
      </c>
      <c r="B714" s="20" t="s">
        <v>247</v>
      </c>
      <c r="C714" s="10" t="s">
        <v>604</v>
      </c>
      <c r="D714" s="29" t="s">
        <v>296</v>
      </c>
      <c r="E714" s="151" t="s">
        <v>659</v>
      </c>
      <c r="F714" s="124">
        <f t="shared" si="174"/>
        <v>849.2</v>
      </c>
      <c r="G714" s="124">
        <f t="shared" si="174"/>
        <v>849.2</v>
      </c>
      <c r="H714" s="124">
        <f t="shared" si="174"/>
        <v>849.2</v>
      </c>
    </row>
    <row r="715" spans="1:8" ht="46">
      <c r="A715" s="20" t="s">
        <v>347</v>
      </c>
      <c r="B715" s="20" t="s">
        <v>247</v>
      </c>
      <c r="C715" s="10" t="s">
        <v>604</v>
      </c>
      <c r="D715" s="20">
        <v>633</v>
      </c>
      <c r="E715" s="27" t="s">
        <v>827</v>
      </c>
      <c r="F715" s="143">
        <v>849.2</v>
      </c>
      <c r="G715" s="143">
        <v>849.2</v>
      </c>
      <c r="H715" s="143">
        <v>849.2</v>
      </c>
    </row>
    <row r="716" spans="1:8" ht="57.5">
      <c r="A716" s="20" t="s">
        <v>347</v>
      </c>
      <c r="B716" s="20" t="s">
        <v>247</v>
      </c>
      <c r="C716" s="10" t="s">
        <v>518</v>
      </c>
      <c r="D716" s="20"/>
      <c r="E716" s="164" t="s">
        <v>663</v>
      </c>
      <c r="F716" s="124">
        <f t="shared" ref="F716:H717" si="175">F717</f>
        <v>1600.18</v>
      </c>
      <c r="G716" s="124">
        <f t="shared" si="175"/>
        <v>800</v>
      </c>
      <c r="H716" s="124">
        <f t="shared" si="175"/>
        <v>800</v>
      </c>
    </row>
    <row r="717" spans="1:8" ht="46">
      <c r="A717" s="20" t="s">
        <v>347</v>
      </c>
      <c r="B717" s="20" t="s">
        <v>247</v>
      </c>
      <c r="C717" s="10" t="s">
        <v>518</v>
      </c>
      <c r="D717" s="32" t="s">
        <v>296</v>
      </c>
      <c r="E717" s="151" t="s">
        <v>659</v>
      </c>
      <c r="F717" s="124">
        <f t="shared" si="175"/>
        <v>1600.18</v>
      </c>
      <c r="G717" s="124">
        <f t="shared" si="175"/>
        <v>800</v>
      </c>
      <c r="H717" s="124">
        <f t="shared" si="175"/>
        <v>800</v>
      </c>
    </row>
    <row r="718" spans="1:8" ht="46">
      <c r="A718" s="20" t="s">
        <v>347</v>
      </c>
      <c r="B718" s="20" t="s">
        <v>247</v>
      </c>
      <c r="C718" s="10" t="s">
        <v>518</v>
      </c>
      <c r="D718" s="20">
        <v>633</v>
      </c>
      <c r="E718" s="27" t="s">
        <v>827</v>
      </c>
      <c r="F718" s="124">
        <v>1600.18</v>
      </c>
      <c r="G718" s="124">
        <v>800</v>
      </c>
      <c r="H718" s="124">
        <v>800</v>
      </c>
    </row>
    <row r="719" spans="1:8" ht="57.5">
      <c r="A719" s="20" t="s">
        <v>347</v>
      </c>
      <c r="B719" s="20" t="s">
        <v>247</v>
      </c>
      <c r="C719" s="10" t="s">
        <v>519</v>
      </c>
      <c r="D719" s="20"/>
      <c r="E719" s="27" t="s">
        <v>428</v>
      </c>
      <c r="F719" s="124">
        <f t="shared" ref="F719:H720" si="176">F720</f>
        <v>405.37099999999998</v>
      </c>
      <c r="G719" s="124">
        <f t="shared" si="176"/>
        <v>405.37099999999998</v>
      </c>
      <c r="H719" s="124">
        <f t="shared" si="176"/>
        <v>405.37099999999998</v>
      </c>
    </row>
    <row r="720" spans="1:8" ht="34.5">
      <c r="A720" s="20" t="s">
        <v>347</v>
      </c>
      <c r="B720" s="20" t="s">
        <v>247</v>
      </c>
      <c r="C720" s="10" t="s">
        <v>519</v>
      </c>
      <c r="D720" s="29" t="s">
        <v>256</v>
      </c>
      <c r="E720" s="151" t="s">
        <v>683</v>
      </c>
      <c r="F720" s="124">
        <f t="shared" si="176"/>
        <v>405.37099999999998</v>
      </c>
      <c r="G720" s="124">
        <f t="shared" si="176"/>
        <v>405.37099999999998</v>
      </c>
      <c r="H720" s="124">
        <f t="shared" si="176"/>
        <v>405.37099999999998</v>
      </c>
    </row>
    <row r="721" spans="1:8" ht="23">
      <c r="A721" s="20" t="s">
        <v>347</v>
      </c>
      <c r="B721" s="20" t="s">
        <v>247</v>
      </c>
      <c r="C721" s="10" t="s">
        <v>519</v>
      </c>
      <c r="D721" s="20" t="s">
        <v>258</v>
      </c>
      <c r="E721" s="27" t="s">
        <v>658</v>
      </c>
      <c r="F721" s="124">
        <v>405.37099999999998</v>
      </c>
      <c r="G721" s="124">
        <v>405.37099999999998</v>
      </c>
      <c r="H721" s="124">
        <v>405.37099999999998</v>
      </c>
    </row>
    <row r="722" spans="1:8" ht="46">
      <c r="A722" s="23">
        <v>14</v>
      </c>
      <c r="B722" s="24" t="s">
        <v>248</v>
      </c>
      <c r="C722" s="24"/>
      <c r="D722" s="23"/>
      <c r="E722" s="175" t="s">
        <v>772</v>
      </c>
      <c r="F722" s="135">
        <f>F723</f>
        <v>6020</v>
      </c>
      <c r="G722" s="135">
        <f>G723</f>
        <v>10</v>
      </c>
      <c r="H722" s="135">
        <f>H723</f>
        <v>0</v>
      </c>
    </row>
    <row r="723" spans="1:8" ht="23">
      <c r="A723" s="99" t="s">
        <v>414</v>
      </c>
      <c r="B723" s="99" t="s">
        <v>320</v>
      </c>
      <c r="C723" s="98"/>
      <c r="D723" s="99"/>
      <c r="E723" s="118" t="s">
        <v>415</v>
      </c>
      <c r="F723" s="136">
        <f t="shared" ref="F723:H730" si="177">F724</f>
        <v>6020</v>
      </c>
      <c r="G723" s="136">
        <f t="shared" si="177"/>
        <v>10</v>
      </c>
      <c r="H723" s="136">
        <f t="shared" si="177"/>
        <v>0</v>
      </c>
    </row>
    <row r="724" spans="1:8" ht="23">
      <c r="A724" s="20" t="s">
        <v>414</v>
      </c>
      <c r="B724" s="20" t="s">
        <v>320</v>
      </c>
      <c r="C724" s="10" t="s">
        <v>130</v>
      </c>
      <c r="D724" s="20"/>
      <c r="E724" s="27" t="s">
        <v>67</v>
      </c>
      <c r="F724" s="124">
        <f t="shared" si="177"/>
        <v>6020</v>
      </c>
      <c r="G724" s="124">
        <f t="shared" si="177"/>
        <v>10</v>
      </c>
      <c r="H724" s="124">
        <f t="shared" si="177"/>
        <v>0</v>
      </c>
    </row>
    <row r="725" spans="1:8" ht="46">
      <c r="A725" s="20" t="s">
        <v>414</v>
      </c>
      <c r="B725" s="20" t="s">
        <v>320</v>
      </c>
      <c r="C725" s="10" t="s">
        <v>400</v>
      </c>
      <c r="D725" s="10"/>
      <c r="E725" s="27" t="s">
        <v>401</v>
      </c>
      <c r="F725" s="124">
        <f>F729+F727</f>
        <v>6020</v>
      </c>
      <c r="G725" s="124">
        <f t="shared" ref="G725:H725" si="178">G729+G727</f>
        <v>10</v>
      </c>
      <c r="H725" s="124">
        <f t="shared" si="178"/>
        <v>0</v>
      </c>
    </row>
    <row r="726" spans="1:8" s="229" customFormat="1" ht="46">
      <c r="A726" s="20" t="s">
        <v>414</v>
      </c>
      <c r="B726" s="20" t="s">
        <v>320</v>
      </c>
      <c r="C726" s="10" t="s">
        <v>520</v>
      </c>
      <c r="D726" s="20"/>
      <c r="E726" s="27" t="s">
        <v>193</v>
      </c>
      <c r="F726" s="124">
        <f t="shared" ref="F726:H727" si="179">F727</f>
        <v>6000</v>
      </c>
      <c r="G726" s="124">
        <f t="shared" si="179"/>
        <v>0</v>
      </c>
      <c r="H726" s="124">
        <f t="shared" si="179"/>
        <v>0</v>
      </c>
    </row>
    <row r="727" spans="1:8" s="229" customFormat="1">
      <c r="A727" s="20" t="s">
        <v>414</v>
      </c>
      <c r="B727" s="20" t="s">
        <v>320</v>
      </c>
      <c r="C727" s="10" t="s">
        <v>520</v>
      </c>
      <c r="D727" s="20">
        <v>500</v>
      </c>
      <c r="E727" s="27" t="s">
        <v>305</v>
      </c>
      <c r="F727" s="124">
        <f t="shared" si="179"/>
        <v>6000</v>
      </c>
      <c r="G727" s="124">
        <f t="shared" si="179"/>
        <v>0</v>
      </c>
      <c r="H727" s="124">
        <f t="shared" si="179"/>
        <v>0</v>
      </c>
    </row>
    <row r="728" spans="1:8" s="229" customFormat="1">
      <c r="A728" s="20" t="s">
        <v>414</v>
      </c>
      <c r="B728" s="20" t="s">
        <v>320</v>
      </c>
      <c r="C728" s="10" t="s">
        <v>520</v>
      </c>
      <c r="D728" s="25" t="s">
        <v>306</v>
      </c>
      <c r="E728" s="168" t="s">
        <v>307</v>
      </c>
      <c r="F728" s="124">
        <v>6000</v>
      </c>
      <c r="G728" s="124">
        <v>0</v>
      </c>
      <c r="H728" s="124">
        <v>0</v>
      </c>
    </row>
    <row r="729" spans="1:8" ht="57.5">
      <c r="A729" s="20" t="s">
        <v>414</v>
      </c>
      <c r="B729" s="20" t="s">
        <v>320</v>
      </c>
      <c r="C729" s="10" t="s">
        <v>670</v>
      </c>
      <c r="D729" s="20"/>
      <c r="E729" s="27" t="s">
        <v>671</v>
      </c>
      <c r="F729" s="124">
        <f t="shared" si="177"/>
        <v>20</v>
      </c>
      <c r="G729" s="124">
        <f t="shared" si="177"/>
        <v>10</v>
      </c>
      <c r="H729" s="124">
        <f t="shared" si="177"/>
        <v>0</v>
      </c>
    </row>
    <row r="730" spans="1:8">
      <c r="A730" s="20" t="s">
        <v>414</v>
      </c>
      <c r="B730" s="20" t="s">
        <v>320</v>
      </c>
      <c r="C730" s="10" t="s">
        <v>670</v>
      </c>
      <c r="D730" s="20">
        <v>500</v>
      </c>
      <c r="E730" s="27" t="s">
        <v>305</v>
      </c>
      <c r="F730" s="124">
        <f t="shared" si="177"/>
        <v>20</v>
      </c>
      <c r="G730" s="124">
        <f t="shared" si="177"/>
        <v>10</v>
      </c>
      <c r="H730" s="124">
        <f t="shared" si="177"/>
        <v>0</v>
      </c>
    </row>
    <row r="731" spans="1:8" ht="12" thickBot="1">
      <c r="A731" s="20" t="s">
        <v>414</v>
      </c>
      <c r="B731" s="20" t="s">
        <v>320</v>
      </c>
      <c r="C731" s="10" t="s">
        <v>670</v>
      </c>
      <c r="D731" s="20" t="s">
        <v>306</v>
      </c>
      <c r="E731" s="27" t="s">
        <v>307</v>
      </c>
      <c r="F731" s="124">
        <v>20</v>
      </c>
      <c r="G731" s="124">
        <v>10</v>
      </c>
      <c r="H731" s="124">
        <v>0</v>
      </c>
    </row>
    <row r="732" spans="1:8" ht="12" thickBot="1">
      <c r="A732" s="178"/>
      <c r="B732" s="111"/>
      <c r="C732" s="111"/>
      <c r="D732" s="111"/>
      <c r="E732" s="111" t="s">
        <v>15</v>
      </c>
      <c r="F732" s="214">
        <f>F17+F182+F198+F314+F354+F581+F621+F673+F708+F722</f>
        <v>2247216.8200000003</v>
      </c>
      <c r="G732" s="214">
        <f>G17+G182+G198+G314+G354+G581+G621+G673+G708+G722</f>
        <v>1817228.3639999996</v>
      </c>
      <c r="H732" s="214">
        <f>H17+H182+H198+H314+H354+H581+H621+H673+H708+H722</f>
        <v>1870579.7489999998</v>
      </c>
    </row>
    <row r="733" spans="1:8">
      <c r="F733" s="172"/>
      <c r="G733" s="172"/>
      <c r="H733" s="172"/>
    </row>
    <row r="734" spans="1:8">
      <c r="F734" s="171"/>
      <c r="G734" s="171"/>
      <c r="H734" s="171"/>
    </row>
    <row r="735" spans="1:8">
      <c r="F735" s="184"/>
      <c r="G735" s="173"/>
      <c r="H735" s="173"/>
    </row>
    <row r="736" spans="1:8">
      <c r="G736" s="180"/>
      <c r="H736" s="180"/>
    </row>
    <row r="737" spans="6:8">
      <c r="F737" s="171"/>
      <c r="G737" s="171"/>
      <c r="H737" s="171"/>
    </row>
    <row r="738" spans="6:8">
      <c r="F738" s="179"/>
      <c r="G738" s="179"/>
      <c r="H738" s="179"/>
    </row>
  </sheetData>
  <autoFilter ref="A15:H734">
    <filterColumn colId="0"/>
    <filterColumn colId="1"/>
    <filterColumn colId="2"/>
    <filterColumn colId="3"/>
    <sortState ref="A558:H594">
      <sortCondition descending="1" ref="C13:C777"/>
    </sortState>
  </autoFilter>
  <mergeCells count="2">
    <mergeCell ref="B12:H12"/>
    <mergeCell ref="A14:F14"/>
  </mergeCells>
  <pageMargins left="0.47244094488188981" right="0.27559055118110237" top="0.15748031496062992" bottom="0.15748031496062992" header="0.35433070866141736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opLeftCell="A2" zoomScaleNormal="79" workbookViewId="0">
      <selection activeCell="A13" sqref="A13:F56"/>
    </sheetView>
  </sheetViews>
  <sheetFormatPr defaultRowHeight="12.5"/>
  <cols>
    <col min="1" max="1" width="4.453125" style="1" customWidth="1"/>
    <col min="2" max="2" width="5.1796875" style="1" customWidth="1"/>
    <col min="3" max="3" width="58.54296875" style="1" customWidth="1"/>
    <col min="4" max="4" width="13.453125" style="1" customWidth="1"/>
    <col min="5" max="5" width="13.54296875" style="1" customWidth="1"/>
    <col min="6" max="6" width="12.1796875" style="1" customWidth="1"/>
    <col min="7" max="8" width="12.7265625" bestFit="1" customWidth="1"/>
    <col min="9" max="9" width="15.453125" customWidth="1"/>
    <col min="10" max="10" width="12.54296875" customWidth="1"/>
  </cols>
  <sheetData>
    <row r="1" spans="1:9">
      <c r="F1" s="21" t="s">
        <v>881</v>
      </c>
    </row>
    <row r="2" spans="1:9">
      <c r="F2" s="105" t="s">
        <v>226</v>
      </c>
    </row>
    <row r="3" spans="1:9">
      <c r="F3" s="21" t="s">
        <v>886</v>
      </c>
    </row>
    <row r="4" spans="1:9">
      <c r="F4" s="21"/>
    </row>
    <row r="5" spans="1:9">
      <c r="E5" s="152"/>
      <c r="F5" s="21" t="s">
        <v>489</v>
      </c>
    </row>
    <row r="6" spans="1:9">
      <c r="E6" s="153"/>
      <c r="F6" s="105" t="s">
        <v>226</v>
      </c>
    </row>
    <row r="7" spans="1:9">
      <c r="E7" s="152"/>
      <c r="F7" s="21" t="s">
        <v>880</v>
      </c>
    </row>
    <row r="8" spans="1:9">
      <c r="E8" s="152"/>
      <c r="F8" s="21" t="s">
        <v>773</v>
      </c>
    </row>
    <row r="9" spans="1:9">
      <c r="E9" s="152"/>
      <c r="F9" s="21" t="s">
        <v>816</v>
      </c>
    </row>
    <row r="10" spans="1:9">
      <c r="E10" s="152"/>
      <c r="F10" s="21"/>
    </row>
    <row r="11" spans="1:9">
      <c r="A11" s="2"/>
      <c r="B11" s="2"/>
      <c r="D11" s="2"/>
      <c r="F11" s="21"/>
    </row>
    <row r="12" spans="1:9" ht="47.25" customHeight="1">
      <c r="A12" s="2"/>
      <c r="B12" s="249" t="s">
        <v>833</v>
      </c>
      <c r="C12" s="249"/>
      <c r="D12" s="249"/>
      <c r="E12" s="249"/>
    </row>
    <row r="13" spans="1:9" ht="34.5">
      <c r="A13" s="23" t="s">
        <v>16</v>
      </c>
      <c r="B13" s="23" t="s">
        <v>17</v>
      </c>
      <c r="C13" s="22" t="s">
        <v>18</v>
      </c>
      <c r="D13" s="42" t="s">
        <v>748</v>
      </c>
      <c r="E13" s="27" t="s">
        <v>785</v>
      </c>
      <c r="F13" s="27" t="s">
        <v>825</v>
      </c>
      <c r="G13" s="123"/>
      <c r="H13" s="123"/>
      <c r="I13" s="123"/>
    </row>
    <row r="14" spans="1:9">
      <c r="A14" s="10" t="s">
        <v>19</v>
      </c>
      <c r="B14" s="10" t="s">
        <v>20</v>
      </c>
      <c r="C14" s="28">
        <v>3</v>
      </c>
      <c r="D14" s="20"/>
      <c r="E14" s="28">
        <v>5</v>
      </c>
      <c r="F14" s="28">
        <v>6</v>
      </c>
      <c r="G14" s="123"/>
      <c r="H14" s="123"/>
      <c r="I14" s="123"/>
    </row>
    <row r="15" spans="1:9">
      <c r="A15" s="24" t="s">
        <v>254</v>
      </c>
      <c r="B15" s="10"/>
      <c r="C15" s="47" t="s">
        <v>21</v>
      </c>
      <c r="D15" s="127">
        <f>SUM(D16:D23)</f>
        <v>156055.97499999998</v>
      </c>
      <c r="E15" s="127">
        <f>SUM(E16:E23)</f>
        <v>135996.32500000001</v>
      </c>
      <c r="F15" s="127">
        <f>SUM(F16:F23)</f>
        <v>136304.40700000001</v>
      </c>
      <c r="G15" s="123"/>
      <c r="H15" s="150"/>
      <c r="I15" s="123"/>
    </row>
    <row r="16" spans="1:9" ht="27" customHeight="1">
      <c r="A16" s="10" t="s">
        <v>254</v>
      </c>
      <c r="B16" s="10" t="s">
        <v>294</v>
      </c>
      <c r="C16" s="48" t="s">
        <v>127</v>
      </c>
      <c r="D16" s="128">
        <v>2623.6680000000001</v>
      </c>
      <c r="E16" s="128">
        <v>2623.6680000000001</v>
      </c>
      <c r="F16" s="128">
        <v>2623.6680000000001</v>
      </c>
      <c r="G16" s="123"/>
      <c r="H16" s="150"/>
      <c r="I16" s="123"/>
    </row>
    <row r="17" spans="1:9" ht="38.25" customHeight="1">
      <c r="A17" s="10" t="s">
        <v>254</v>
      </c>
      <c r="B17" s="10" t="s">
        <v>320</v>
      </c>
      <c r="C17" s="48" t="s">
        <v>32</v>
      </c>
      <c r="D17" s="129">
        <v>2606.8319999999999</v>
      </c>
      <c r="E17" s="129">
        <v>2606.8319999999999</v>
      </c>
      <c r="F17" s="129">
        <v>2606.8319999999999</v>
      </c>
      <c r="G17" s="123"/>
      <c r="H17" s="150"/>
      <c r="I17" s="123"/>
    </row>
    <row r="18" spans="1:9" ht="42" customHeight="1">
      <c r="A18" s="38" t="s">
        <v>254</v>
      </c>
      <c r="B18" s="38" t="s">
        <v>247</v>
      </c>
      <c r="C18" s="58" t="s">
        <v>53</v>
      </c>
      <c r="D18" s="129">
        <v>37970.544000000002</v>
      </c>
      <c r="E18" s="129">
        <v>36616.81</v>
      </c>
      <c r="F18" s="129">
        <v>36612.21</v>
      </c>
      <c r="G18" s="123"/>
      <c r="H18" s="150"/>
      <c r="I18" s="123"/>
    </row>
    <row r="19" spans="1:9">
      <c r="A19" s="38" t="s">
        <v>254</v>
      </c>
      <c r="B19" s="38" t="s">
        <v>26</v>
      </c>
      <c r="C19" s="48" t="s">
        <v>366</v>
      </c>
      <c r="D19" s="130">
        <v>3.2</v>
      </c>
      <c r="E19" s="130">
        <v>3.4</v>
      </c>
      <c r="F19" s="130">
        <v>3</v>
      </c>
      <c r="G19" s="123"/>
      <c r="H19" s="150"/>
      <c r="I19" s="123"/>
    </row>
    <row r="20" spans="1:9" ht="23">
      <c r="A20" s="38" t="s">
        <v>254</v>
      </c>
      <c r="B20" s="38" t="s">
        <v>22</v>
      </c>
      <c r="C20" s="48" t="s">
        <v>33</v>
      </c>
      <c r="D20" s="130">
        <v>18250.577000000001</v>
      </c>
      <c r="E20" s="130">
        <v>18137.400000000001</v>
      </c>
      <c r="F20" s="130">
        <v>18137.400000000001</v>
      </c>
      <c r="G20" s="123"/>
      <c r="H20" s="150"/>
      <c r="I20" s="123"/>
    </row>
    <row r="21" spans="1:9">
      <c r="A21" s="38" t="s">
        <v>254</v>
      </c>
      <c r="B21" s="38" t="s">
        <v>265</v>
      </c>
      <c r="C21" s="48" t="s">
        <v>830</v>
      </c>
      <c r="D21" s="130">
        <v>5577.86</v>
      </c>
      <c r="E21" s="130">
        <v>0</v>
      </c>
      <c r="F21" s="130">
        <v>0</v>
      </c>
      <c r="G21" s="123"/>
      <c r="H21" s="150"/>
      <c r="I21" s="123"/>
    </row>
    <row r="22" spans="1:9">
      <c r="A22" s="10" t="s">
        <v>254</v>
      </c>
      <c r="B22" s="10" t="s">
        <v>322</v>
      </c>
      <c r="C22" s="53" t="s">
        <v>298</v>
      </c>
      <c r="D22" s="130">
        <v>200</v>
      </c>
      <c r="E22" s="130">
        <v>200</v>
      </c>
      <c r="F22" s="130">
        <v>200</v>
      </c>
      <c r="G22" s="123"/>
      <c r="H22" s="150"/>
      <c r="I22" s="123"/>
    </row>
    <row r="23" spans="1:9">
      <c r="A23" s="10" t="s">
        <v>254</v>
      </c>
      <c r="B23" s="10" t="s">
        <v>23</v>
      </c>
      <c r="C23" s="53" t="s">
        <v>24</v>
      </c>
      <c r="D23" s="130">
        <v>88823.293999999994</v>
      </c>
      <c r="E23" s="130">
        <v>75808.214999999997</v>
      </c>
      <c r="F23" s="130">
        <v>76121.297000000006</v>
      </c>
      <c r="G23" s="123"/>
      <c r="H23" s="150"/>
      <c r="I23" s="123"/>
    </row>
    <row r="24" spans="1:9" ht="18.75" customHeight="1">
      <c r="A24" s="59" t="s">
        <v>320</v>
      </c>
      <c r="B24" s="59" t="s">
        <v>248</v>
      </c>
      <c r="C24" s="60" t="s">
        <v>69</v>
      </c>
      <c r="D24" s="131">
        <f>D25</f>
        <v>4800.17</v>
      </c>
      <c r="E24" s="131">
        <f t="shared" ref="E24:F24" si="0">E25</f>
        <v>4800.17</v>
      </c>
      <c r="F24" s="131">
        <f t="shared" si="0"/>
        <v>4800.17</v>
      </c>
      <c r="G24" s="123"/>
      <c r="H24" s="150"/>
      <c r="I24" s="123"/>
    </row>
    <row r="25" spans="1:9" ht="23">
      <c r="A25" s="10" t="s">
        <v>320</v>
      </c>
      <c r="B25" s="10" t="s">
        <v>319</v>
      </c>
      <c r="C25" s="48" t="s">
        <v>766</v>
      </c>
      <c r="D25" s="128">
        <v>4800.17</v>
      </c>
      <c r="E25" s="128">
        <v>4800.17</v>
      </c>
      <c r="F25" s="128">
        <v>4800.17</v>
      </c>
      <c r="G25" s="123"/>
      <c r="H25" s="150"/>
      <c r="I25" s="123"/>
    </row>
    <row r="26" spans="1:9" s="1" customFormat="1">
      <c r="A26" s="24" t="s">
        <v>247</v>
      </c>
      <c r="B26" s="24" t="s">
        <v>248</v>
      </c>
      <c r="C26" s="47" t="s">
        <v>253</v>
      </c>
      <c r="D26" s="131">
        <f>SUM(D28:D30)+D27</f>
        <v>203514.53</v>
      </c>
      <c r="E26" s="131">
        <f t="shared" ref="E26:F26" si="1">SUM(E28:E30)+E27</f>
        <v>183054.39499999999</v>
      </c>
      <c r="F26" s="131">
        <f t="shared" si="1"/>
        <v>245450.68400000001</v>
      </c>
      <c r="G26" s="123"/>
      <c r="H26" s="150"/>
    </row>
    <row r="27" spans="1:9" s="1" customFormat="1">
      <c r="A27" s="10" t="s">
        <v>247</v>
      </c>
      <c r="B27" s="10" t="s">
        <v>26</v>
      </c>
      <c r="C27" s="48" t="s">
        <v>859</v>
      </c>
      <c r="D27" s="128">
        <v>0</v>
      </c>
      <c r="E27" s="128">
        <v>1500</v>
      </c>
      <c r="F27" s="128">
        <v>2000</v>
      </c>
      <c r="G27" s="123"/>
      <c r="H27" s="150"/>
    </row>
    <row r="28" spans="1:9">
      <c r="A28" s="10" t="s">
        <v>247</v>
      </c>
      <c r="B28" s="10" t="s">
        <v>260</v>
      </c>
      <c r="C28" s="53" t="s">
        <v>261</v>
      </c>
      <c r="D28" s="130">
        <v>4469.3590000000004</v>
      </c>
      <c r="E28" s="130">
        <v>1234.134</v>
      </c>
      <c r="F28" s="128">
        <v>1287.2</v>
      </c>
      <c r="G28" s="123"/>
      <c r="H28" s="150"/>
      <c r="I28" s="123"/>
    </row>
    <row r="29" spans="1:9">
      <c r="A29" s="10" t="s">
        <v>247</v>
      </c>
      <c r="B29" s="10" t="s">
        <v>264</v>
      </c>
      <c r="C29" s="53" t="s">
        <v>34</v>
      </c>
      <c r="D29" s="130">
        <v>193546.00700000001</v>
      </c>
      <c r="E29" s="130">
        <v>175548.45699999999</v>
      </c>
      <c r="F29" s="130">
        <v>179264.38</v>
      </c>
      <c r="G29" s="123"/>
      <c r="H29" s="150"/>
      <c r="I29" s="123"/>
    </row>
    <row r="30" spans="1:9">
      <c r="A30" s="10" t="s">
        <v>247</v>
      </c>
      <c r="B30" s="10" t="s">
        <v>347</v>
      </c>
      <c r="C30" s="53" t="s">
        <v>27</v>
      </c>
      <c r="D30" s="130">
        <v>5499.1639999999998</v>
      </c>
      <c r="E30" s="130">
        <v>4771.8040000000001</v>
      </c>
      <c r="F30" s="130">
        <v>62899.103999999999</v>
      </c>
      <c r="G30" s="123"/>
      <c r="H30" s="150"/>
      <c r="I30" s="123"/>
    </row>
    <row r="31" spans="1:9">
      <c r="A31" s="24" t="s">
        <v>26</v>
      </c>
      <c r="B31" s="24" t="s">
        <v>248</v>
      </c>
      <c r="C31" s="52" t="s">
        <v>278</v>
      </c>
      <c r="D31" s="131">
        <f>D32+D33+D34</f>
        <v>45894.093000000001</v>
      </c>
      <c r="E31" s="131">
        <f>E32+E33+E34</f>
        <v>12468.241999999998</v>
      </c>
      <c r="F31" s="131">
        <f>F32+F33+F34</f>
        <v>4732.9120000000003</v>
      </c>
      <c r="G31" s="123"/>
      <c r="H31" s="150"/>
      <c r="I31" s="123"/>
    </row>
    <row r="32" spans="1:9">
      <c r="A32" s="10" t="s">
        <v>26</v>
      </c>
      <c r="B32" s="10" t="s">
        <v>254</v>
      </c>
      <c r="C32" s="48" t="s">
        <v>654</v>
      </c>
      <c r="D32" s="128">
        <v>615.61199999999997</v>
      </c>
      <c r="E32" s="128">
        <v>615.61199999999997</v>
      </c>
      <c r="F32" s="128">
        <v>615.61199999999997</v>
      </c>
      <c r="G32" s="123"/>
      <c r="H32" s="150"/>
      <c r="I32" s="123"/>
    </row>
    <row r="33" spans="1:10">
      <c r="A33" s="10" t="s">
        <v>26</v>
      </c>
      <c r="B33" s="10" t="s">
        <v>294</v>
      </c>
      <c r="C33" s="48" t="s">
        <v>292</v>
      </c>
      <c r="D33" s="130">
        <v>41126.080999999998</v>
      </c>
      <c r="E33" s="130">
        <v>7735.33</v>
      </c>
      <c r="F33" s="130">
        <v>0</v>
      </c>
      <c r="G33" s="123"/>
      <c r="H33" s="150"/>
      <c r="I33" s="123"/>
    </row>
    <row r="34" spans="1:10">
      <c r="A34" s="10" t="s">
        <v>26</v>
      </c>
      <c r="B34" s="10" t="s">
        <v>320</v>
      </c>
      <c r="C34" s="48" t="s">
        <v>811</v>
      </c>
      <c r="D34" s="130">
        <v>4152.3999999999996</v>
      </c>
      <c r="E34" s="130">
        <v>4117.3</v>
      </c>
      <c r="F34" s="130">
        <v>4117.3</v>
      </c>
      <c r="G34" s="123"/>
      <c r="H34" s="150"/>
      <c r="I34" s="123"/>
    </row>
    <row r="35" spans="1:10" ht="13">
      <c r="A35" s="39" t="s">
        <v>265</v>
      </c>
      <c r="B35" s="39" t="s">
        <v>248</v>
      </c>
      <c r="C35" s="47" t="s">
        <v>293</v>
      </c>
      <c r="D35" s="131">
        <f>D36+D37+D40+D41+D39+D38</f>
        <v>1702328.693</v>
      </c>
      <c r="E35" s="131">
        <f>E36+E37+E40+E41+E39+E38</f>
        <v>1348200.9299999997</v>
      </c>
      <c r="F35" s="131">
        <f>F36+F37+F40+F41+F39+F38</f>
        <v>1360317.6740000001</v>
      </c>
      <c r="G35" s="190"/>
      <c r="H35" s="190"/>
      <c r="I35" s="190"/>
    </row>
    <row r="36" spans="1:10">
      <c r="A36" s="10" t="s">
        <v>265</v>
      </c>
      <c r="B36" s="10" t="s">
        <v>254</v>
      </c>
      <c r="C36" s="53" t="s">
        <v>391</v>
      </c>
      <c r="D36" s="130">
        <v>580213.01599999995</v>
      </c>
      <c r="E36" s="130">
        <v>518518.53200000001</v>
      </c>
      <c r="F36" s="130">
        <v>523994.53200000001</v>
      </c>
      <c r="G36" s="123"/>
      <c r="H36" s="150"/>
      <c r="I36" s="123"/>
    </row>
    <row r="37" spans="1:10">
      <c r="A37" s="10" t="s">
        <v>265</v>
      </c>
      <c r="B37" s="10" t="s">
        <v>294</v>
      </c>
      <c r="C37" s="53" t="s">
        <v>295</v>
      </c>
      <c r="D37" s="130">
        <v>940063.65099999995</v>
      </c>
      <c r="E37" s="130">
        <v>656402.54399999999</v>
      </c>
      <c r="F37" s="128">
        <v>663036.08799999999</v>
      </c>
      <c r="G37" s="123"/>
      <c r="H37" s="150"/>
      <c r="I37" s="123"/>
    </row>
    <row r="38" spans="1:10">
      <c r="A38" s="10" t="s">
        <v>265</v>
      </c>
      <c r="B38" s="10" t="s">
        <v>320</v>
      </c>
      <c r="C38" s="53" t="s">
        <v>348</v>
      </c>
      <c r="D38" s="130">
        <v>143851.88200000001</v>
      </c>
      <c r="E38" s="130">
        <v>141916.19699999999</v>
      </c>
      <c r="F38" s="128">
        <v>141916.19699999999</v>
      </c>
      <c r="G38" s="123"/>
      <c r="H38" s="150"/>
      <c r="I38" s="123"/>
    </row>
    <row r="39" spans="1:10" ht="23">
      <c r="A39" s="10" t="s">
        <v>265</v>
      </c>
      <c r="B39" s="10" t="s">
        <v>26</v>
      </c>
      <c r="C39" s="48" t="s">
        <v>35</v>
      </c>
      <c r="D39" s="130">
        <v>505.22199999999998</v>
      </c>
      <c r="E39" s="130">
        <v>505.22199999999998</v>
      </c>
      <c r="F39" s="128">
        <v>505.22199999999998</v>
      </c>
      <c r="G39" s="123"/>
      <c r="H39" s="150"/>
      <c r="I39" s="190"/>
      <c r="J39" s="145"/>
    </row>
    <row r="40" spans="1:10">
      <c r="A40" s="10" t="s">
        <v>265</v>
      </c>
      <c r="B40" s="10" t="s">
        <v>265</v>
      </c>
      <c r="C40" s="53" t="s">
        <v>310</v>
      </c>
      <c r="D40" s="130">
        <v>8103.509</v>
      </c>
      <c r="E40" s="130">
        <v>5162.5519999999997</v>
      </c>
      <c r="F40" s="130">
        <v>5162.5519999999997</v>
      </c>
      <c r="G40" s="123"/>
      <c r="H40" s="150"/>
      <c r="I40" s="123"/>
    </row>
    <row r="41" spans="1:10">
      <c r="A41" s="10" t="s">
        <v>265</v>
      </c>
      <c r="B41" s="10" t="s">
        <v>264</v>
      </c>
      <c r="C41" s="53" t="s">
        <v>553</v>
      </c>
      <c r="D41" s="130">
        <v>29591.413</v>
      </c>
      <c r="E41" s="130">
        <v>25695.883000000002</v>
      </c>
      <c r="F41" s="130">
        <v>25703.082999999999</v>
      </c>
      <c r="G41" s="123"/>
      <c r="H41" s="150"/>
      <c r="I41" s="123"/>
    </row>
    <row r="42" spans="1:10" ht="13">
      <c r="A42" s="39" t="s">
        <v>260</v>
      </c>
      <c r="B42" s="39" t="s">
        <v>248</v>
      </c>
      <c r="C42" s="47" t="s">
        <v>36</v>
      </c>
      <c r="D42" s="131">
        <f>D43</f>
        <v>76364.426999999996</v>
      </c>
      <c r="E42" s="131">
        <f>E43</f>
        <v>72952.2</v>
      </c>
      <c r="F42" s="131">
        <f>F43</f>
        <v>72952.2</v>
      </c>
      <c r="G42" s="123"/>
      <c r="H42" s="150"/>
      <c r="I42" s="123"/>
    </row>
    <row r="43" spans="1:10">
      <c r="A43" s="10" t="s">
        <v>260</v>
      </c>
      <c r="B43" s="10" t="s">
        <v>254</v>
      </c>
      <c r="C43" s="53" t="s">
        <v>304</v>
      </c>
      <c r="D43" s="130">
        <v>76364.426999999996</v>
      </c>
      <c r="E43" s="130">
        <v>72952.2</v>
      </c>
      <c r="F43" s="128">
        <v>72952.2</v>
      </c>
      <c r="G43" s="123"/>
      <c r="H43" s="150"/>
      <c r="I43" s="123"/>
    </row>
    <row r="44" spans="1:10">
      <c r="A44" s="24">
        <v>10</v>
      </c>
      <c r="B44" s="24" t="s">
        <v>248</v>
      </c>
      <c r="C44" s="47" t="s">
        <v>318</v>
      </c>
      <c r="D44" s="131">
        <f>SUM(D45:D47)+D48</f>
        <v>41849.471999999994</v>
      </c>
      <c r="E44" s="131">
        <f>SUM(E45:E47)+E48</f>
        <v>50630.924999999996</v>
      </c>
      <c r="F44" s="131">
        <f>SUM(F45:F47)+F48</f>
        <v>36906.524999999994</v>
      </c>
      <c r="G44" s="123"/>
      <c r="H44" s="150"/>
      <c r="I44" s="123"/>
    </row>
    <row r="45" spans="1:10">
      <c r="A45" s="10">
        <v>10</v>
      </c>
      <c r="B45" s="10" t="s">
        <v>254</v>
      </c>
      <c r="C45" s="53" t="s">
        <v>28</v>
      </c>
      <c r="D45" s="130">
        <v>2016.36</v>
      </c>
      <c r="E45" s="130">
        <v>2016.36</v>
      </c>
      <c r="F45" s="130">
        <v>2016.36</v>
      </c>
      <c r="G45" s="123"/>
      <c r="H45" s="150"/>
      <c r="I45" s="123"/>
    </row>
    <row r="46" spans="1:10">
      <c r="A46" s="10">
        <v>10</v>
      </c>
      <c r="B46" s="10" t="s">
        <v>320</v>
      </c>
      <c r="C46" s="53" t="s">
        <v>321</v>
      </c>
      <c r="D46" s="130">
        <v>9162</v>
      </c>
      <c r="E46" s="130">
        <v>9162</v>
      </c>
      <c r="F46" s="130">
        <v>9162</v>
      </c>
      <c r="G46" s="123"/>
      <c r="H46" s="150"/>
      <c r="I46" s="123"/>
    </row>
    <row r="47" spans="1:10">
      <c r="A47" s="10" t="s">
        <v>319</v>
      </c>
      <c r="B47" s="10" t="s">
        <v>247</v>
      </c>
      <c r="C47" s="53" t="s">
        <v>29</v>
      </c>
      <c r="D47" s="128">
        <v>28481.196</v>
      </c>
      <c r="E47" s="130">
        <v>39026.648999999998</v>
      </c>
      <c r="F47" s="130">
        <v>25302.249</v>
      </c>
      <c r="G47" s="123"/>
      <c r="H47" s="150"/>
      <c r="I47" s="123"/>
    </row>
    <row r="48" spans="1:10">
      <c r="A48" s="10" t="s">
        <v>319</v>
      </c>
      <c r="B48" s="10" t="s">
        <v>22</v>
      </c>
      <c r="C48" s="48" t="s">
        <v>673</v>
      </c>
      <c r="D48" s="130">
        <v>2189.9160000000002</v>
      </c>
      <c r="E48" s="130">
        <v>425.916</v>
      </c>
      <c r="F48" s="130">
        <v>425.916</v>
      </c>
      <c r="G48" s="123"/>
      <c r="H48" s="150"/>
      <c r="I48" s="123"/>
    </row>
    <row r="49" spans="1:9">
      <c r="A49" s="24" t="s">
        <v>322</v>
      </c>
      <c r="B49" s="24" t="s">
        <v>248</v>
      </c>
      <c r="C49" s="47" t="s">
        <v>323</v>
      </c>
      <c r="D49" s="131">
        <f>D50+D51</f>
        <v>7534.7090000000007</v>
      </c>
      <c r="E49" s="131">
        <f>E50+E51</f>
        <v>7060.6059999999998</v>
      </c>
      <c r="F49" s="131">
        <f>F50+F51</f>
        <v>7060.6059999999998</v>
      </c>
      <c r="G49" s="123"/>
      <c r="H49" s="150"/>
      <c r="I49" s="123"/>
    </row>
    <row r="50" spans="1:9">
      <c r="A50" s="10" t="s">
        <v>322</v>
      </c>
      <c r="B50" s="10" t="s">
        <v>294</v>
      </c>
      <c r="C50" s="53" t="s">
        <v>324</v>
      </c>
      <c r="D50" s="128">
        <v>4334.3860000000004</v>
      </c>
      <c r="E50" s="130">
        <v>4334.3860000000004</v>
      </c>
      <c r="F50" s="130">
        <v>4334.3860000000004</v>
      </c>
      <c r="G50" s="123"/>
      <c r="H50" s="150"/>
      <c r="I50" s="123"/>
    </row>
    <row r="51" spans="1:9">
      <c r="A51" s="10" t="s">
        <v>322</v>
      </c>
      <c r="B51" s="10" t="s">
        <v>320</v>
      </c>
      <c r="C51" s="53" t="s">
        <v>681</v>
      </c>
      <c r="D51" s="130">
        <v>3200.3229999999999</v>
      </c>
      <c r="E51" s="130">
        <v>2726.22</v>
      </c>
      <c r="F51" s="130">
        <v>2726.22</v>
      </c>
      <c r="G51" s="123"/>
      <c r="H51" s="150"/>
      <c r="I51" s="123"/>
    </row>
    <row r="52" spans="1:9">
      <c r="A52" s="24" t="s">
        <v>347</v>
      </c>
      <c r="B52" s="24" t="s">
        <v>248</v>
      </c>
      <c r="C52" s="47" t="s">
        <v>382</v>
      </c>
      <c r="D52" s="132">
        <f>D53</f>
        <v>2854.7510000000002</v>
      </c>
      <c r="E52" s="132">
        <f>E53</f>
        <v>2054.5709999999999</v>
      </c>
      <c r="F52" s="132">
        <f>F53</f>
        <v>2054.5709999999999</v>
      </c>
      <c r="G52" s="123"/>
      <c r="H52" s="150"/>
      <c r="I52" s="123"/>
    </row>
    <row r="53" spans="1:9">
      <c r="A53" s="10" t="s">
        <v>347</v>
      </c>
      <c r="B53" s="10" t="s">
        <v>247</v>
      </c>
      <c r="C53" s="53" t="s">
        <v>37</v>
      </c>
      <c r="D53" s="130">
        <v>2854.7510000000002</v>
      </c>
      <c r="E53" s="130">
        <v>2054.5709999999999</v>
      </c>
      <c r="F53" s="130">
        <v>2054.5709999999999</v>
      </c>
      <c r="G53" s="123"/>
      <c r="H53" s="150"/>
      <c r="I53" s="123"/>
    </row>
    <row r="54" spans="1:9" ht="27" customHeight="1">
      <c r="A54" s="24" t="s">
        <v>414</v>
      </c>
      <c r="B54" s="24" t="s">
        <v>248</v>
      </c>
      <c r="C54" s="52" t="s">
        <v>772</v>
      </c>
      <c r="D54" s="127">
        <f>D55</f>
        <v>6020</v>
      </c>
      <c r="E54" s="127">
        <f>E55</f>
        <v>10</v>
      </c>
      <c r="F54" s="127">
        <f>F55</f>
        <v>0</v>
      </c>
      <c r="G54" s="123"/>
      <c r="H54" s="150"/>
      <c r="I54" s="123"/>
    </row>
    <row r="55" spans="1:9" ht="13" thickBot="1">
      <c r="A55" s="26" t="s">
        <v>414</v>
      </c>
      <c r="B55" s="26" t="s">
        <v>320</v>
      </c>
      <c r="C55" s="58" t="s">
        <v>415</v>
      </c>
      <c r="D55" s="133">
        <v>6020</v>
      </c>
      <c r="E55" s="133">
        <v>10</v>
      </c>
      <c r="F55" s="133">
        <v>0</v>
      </c>
      <c r="G55" s="123"/>
      <c r="H55" s="150"/>
      <c r="I55" s="123"/>
    </row>
    <row r="56" spans="1:9" ht="13.5" thickBot="1">
      <c r="A56" s="40"/>
      <c r="B56" s="41"/>
      <c r="C56" s="36" t="s">
        <v>242</v>
      </c>
      <c r="D56" s="134">
        <f>D15+D24+D26+D31+D35+D42+D44+D49+D52+D54</f>
        <v>2247216.8200000003</v>
      </c>
      <c r="E56" s="134">
        <f>E15+E24+E26+E31+E35+E42+E44+E49+E52+E54</f>
        <v>1817228.3639999996</v>
      </c>
      <c r="F56" s="134">
        <f>F15+F24+F26+F31+F35+F42+F44+F49+F52+F54</f>
        <v>1870579.7489999998</v>
      </c>
      <c r="G56" s="191"/>
      <c r="H56" s="191"/>
      <c r="I56" s="123"/>
    </row>
    <row r="57" spans="1:9">
      <c r="D57" s="172"/>
      <c r="E57" s="172"/>
      <c r="F57" s="172"/>
      <c r="G57" s="123"/>
      <c r="H57" s="123"/>
      <c r="I57" s="123"/>
    </row>
    <row r="58" spans="1:9">
      <c r="D58" s="171"/>
      <c r="E58" s="171"/>
      <c r="F58" s="171"/>
      <c r="G58" s="123"/>
      <c r="H58" s="123"/>
      <c r="I58" s="123"/>
    </row>
    <row r="59" spans="1:9">
      <c r="D59" s="120"/>
      <c r="E59" s="120"/>
      <c r="F59" s="120"/>
      <c r="G59" s="123"/>
      <c r="H59" s="123"/>
      <c r="I59" s="123"/>
    </row>
    <row r="60" spans="1:9">
      <c r="G60" s="123"/>
      <c r="H60" s="123"/>
      <c r="I60" s="123"/>
    </row>
  </sheetData>
  <sheetProtection selectLockedCells="1" selectUnlockedCells="1"/>
  <mergeCells count="1">
    <mergeCell ref="B12:E12"/>
  </mergeCells>
  <phoneticPr fontId="10" type="noConversion"/>
  <pageMargins left="0.57999999999999996" right="0.15748031496062992" top="0.39370078740157483" bottom="0.19685039370078741" header="0.51181102362204722" footer="0.19685039370078741"/>
  <pageSetup paperSize="9" scale="91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15"/>
  <sheetViews>
    <sheetView topLeftCell="A3" workbookViewId="0">
      <selection activeCell="A14" sqref="A14:F607"/>
    </sheetView>
  </sheetViews>
  <sheetFormatPr defaultColWidth="8.81640625" defaultRowHeight="11.5"/>
  <cols>
    <col min="1" max="1" width="10.81640625" style="197" customWidth="1"/>
    <col min="2" max="2" width="5.1796875" style="197" customWidth="1"/>
    <col min="3" max="3" width="39.81640625" style="197" customWidth="1"/>
    <col min="4" max="4" width="14.453125" style="197" customWidth="1"/>
    <col min="5" max="5" width="14" style="198" customWidth="1"/>
    <col min="6" max="6" width="13.81640625" style="198" customWidth="1"/>
    <col min="7" max="16384" width="8.81640625" style="198"/>
  </cols>
  <sheetData>
    <row r="1" spans="1:8" s="236" customFormat="1" ht="12.5">
      <c r="A1" s="235"/>
      <c r="B1" s="235"/>
      <c r="C1" s="235"/>
      <c r="D1" s="235"/>
      <c r="F1" s="21" t="s">
        <v>787</v>
      </c>
    </row>
    <row r="2" spans="1:8" s="236" customFormat="1" ht="12.5">
      <c r="A2" s="235"/>
      <c r="B2" s="235"/>
      <c r="C2" s="235"/>
      <c r="D2" s="235"/>
      <c r="F2" s="105" t="s">
        <v>226</v>
      </c>
    </row>
    <row r="3" spans="1:8" s="236" customFormat="1" ht="12.5">
      <c r="A3" s="235"/>
      <c r="B3" s="235"/>
      <c r="C3" s="235"/>
      <c r="D3" s="235"/>
      <c r="F3" s="21" t="s">
        <v>886</v>
      </c>
    </row>
    <row r="4" spans="1:8" s="236" customFormat="1" ht="12.5">
      <c r="A4" s="235"/>
      <c r="B4" s="235"/>
      <c r="C4" s="235"/>
      <c r="D4" s="235"/>
      <c r="F4" s="1"/>
    </row>
    <row r="5" spans="1:8" ht="12.5">
      <c r="E5" s="152"/>
      <c r="F5" s="21" t="s">
        <v>883</v>
      </c>
      <c r="G5" s="185"/>
    </row>
    <row r="6" spans="1:8" ht="12.5">
      <c r="E6" s="153"/>
      <c r="F6" s="105" t="s">
        <v>226</v>
      </c>
      <c r="G6" s="185"/>
      <c r="H6" s="199"/>
    </row>
    <row r="7" spans="1:8" ht="12.5">
      <c r="E7" s="152"/>
      <c r="F7" s="21" t="s">
        <v>880</v>
      </c>
      <c r="G7" s="185"/>
      <c r="H7" s="199"/>
    </row>
    <row r="8" spans="1:8" ht="12.5">
      <c r="E8" s="152"/>
      <c r="F8" s="21" t="s">
        <v>773</v>
      </c>
      <c r="G8" s="185"/>
      <c r="H8" s="199"/>
    </row>
    <row r="9" spans="1:8" ht="12.5">
      <c r="E9" s="152"/>
      <c r="F9" s="21" t="s">
        <v>816</v>
      </c>
      <c r="G9" s="185"/>
      <c r="H9" s="199"/>
    </row>
    <row r="10" spans="1:8" s="242" customFormat="1" ht="12.5">
      <c r="A10" s="241"/>
      <c r="B10" s="241"/>
      <c r="C10" s="241"/>
      <c r="D10" s="241"/>
      <c r="E10" s="152"/>
      <c r="F10" s="21"/>
      <c r="G10" s="185"/>
      <c r="H10" s="199"/>
    </row>
    <row r="11" spans="1:8">
      <c r="C11" s="154"/>
      <c r="E11" s="154"/>
      <c r="F11" s="154"/>
      <c r="G11" s="199"/>
      <c r="H11" s="199"/>
    </row>
    <row r="12" spans="1:8" ht="46.5" customHeight="1">
      <c r="A12" s="251" t="s">
        <v>835</v>
      </c>
      <c r="B12" s="252"/>
      <c r="C12" s="252"/>
      <c r="D12" s="252"/>
      <c r="E12" s="252"/>
      <c r="F12" s="252"/>
    </row>
    <row r="13" spans="1:8">
      <c r="A13" s="250"/>
      <c r="B13" s="250"/>
      <c r="C13" s="250"/>
      <c r="D13" s="250"/>
    </row>
    <row r="14" spans="1:8" ht="23">
      <c r="A14" s="10" t="s">
        <v>244</v>
      </c>
      <c r="B14" s="20" t="s">
        <v>245</v>
      </c>
      <c r="C14" s="20" t="s">
        <v>18</v>
      </c>
      <c r="D14" s="42" t="s">
        <v>748</v>
      </c>
      <c r="E14" s="27" t="s">
        <v>785</v>
      </c>
      <c r="F14" s="27" t="s">
        <v>825</v>
      </c>
    </row>
    <row r="15" spans="1:8">
      <c r="A15" s="10" t="s">
        <v>19</v>
      </c>
      <c r="B15" s="10" t="s">
        <v>20</v>
      </c>
      <c r="C15" s="20">
        <v>3</v>
      </c>
      <c r="D15" s="43">
        <v>4</v>
      </c>
      <c r="E15" s="87">
        <v>5</v>
      </c>
      <c r="F15" s="87">
        <v>6</v>
      </c>
    </row>
    <row r="16" spans="1:8">
      <c r="A16" s="10"/>
      <c r="B16" s="10"/>
      <c r="C16" s="23" t="s">
        <v>190</v>
      </c>
      <c r="D16" s="212">
        <f>D17+D164+D222+D274+D298+D320+D343+D382+D392+D423</f>
        <v>2069523.753</v>
      </c>
      <c r="E16" s="146">
        <f>E17+E164+E222+E274+E298+E320+E343+E382+E392+E423</f>
        <v>1649597.1469999999</v>
      </c>
      <c r="F16" s="146">
        <f>F17+F164+F222+F274+F298+F320+F343+F382+F392+F423</f>
        <v>1716960.2940000002</v>
      </c>
    </row>
    <row r="17" spans="1:6" ht="23">
      <c r="A17" s="98" t="s">
        <v>138</v>
      </c>
      <c r="B17" s="99"/>
      <c r="C17" s="118" t="s">
        <v>703</v>
      </c>
      <c r="D17" s="136">
        <f>D18+D45+D101+D125+D130+D142</f>
        <v>1651775.2879999999</v>
      </c>
      <c r="E17" s="136">
        <f>E18+E45+E101+E125+E130+E142</f>
        <v>1320417.2279999999</v>
      </c>
      <c r="F17" s="136">
        <f>F18+F45+F101+F125+F130+F142</f>
        <v>1332526.7720000001</v>
      </c>
    </row>
    <row r="18" spans="1:6" ht="23">
      <c r="A18" s="10" t="s">
        <v>139</v>
      </c>
      <c r="B18" s="20"/>
      <c r="C18" s="27" t="s">
        <v>112</v>
      </c>
      <c r="D18" s="124">
        <f>D19+D29+D38</f>
        <v>599295.13599999994</v>
      </c>
      <c r="E18" s="124">
        <f t="shared" ref="E18:F18" si="0">E19+E29+E38</f>
        <v>538131.03200000001</v>
      </c>
      <c r="F18" s="124">
        <f t="shared" si="0"/>
        <v>543607.03200000001</v>
      </c>
    </row>
    <row r="19" spans="1:6" ht="46">
      <c r="A19" s="10" t="s">
        <v>140</v>
      </c>
      <c r="B19" s="20"/>
      <c r="C19" s="27" t="s">
        <v>163</v>
      </c>
      <c r="D19" s="124">
        <f>D20+D23+D26</f>
        <v>260669.11199999999</v>
      </c>
      <c r="E19" s="124">
        <f t="shared" ref="E19:F19" si="1">E20+E23+E26</f>
        <v>249280.432</v>
      </c>
      <c r="F19" s="124">
        <f t="shared" si="1"/>
        <v>249280.432</v>
      </c>
    </row>
    <row r="20" spans="1:6" ht="23">
      <c r="A20" s="10" t="s">
        <v>464</v>
      </c>
      <c r="B20" s="20"/>
      <c r="C20" s="27" t="s">
        <v>392</v>
      </c>
      <c r="D20" s="124">
        <f t="shared" ref="D20:F21" si="2">D21</f>
        <v>214817.652</v>
      </c>
      <c r="E20" s="124">
        <f t="shared" si="2"/>
        <v>212428.97200000001</v>
      </c>
      <c r="F20" s="124">
        <f t="shared" si="2"/>
        <v>212428.97200000001</v>
      </c>
    </row>
    <row r="21" spans="1:6" ht="34.5">
      <c r="A21" s="10" t="s">
        <v>464</v>
      </c>
      <c r="B21" s="32" t="s">
        <v>296</v>
      </c>
      <c r="C21" s="151" t="s">
        <v>659</v>
      </c>
      <c r="D21" s="124">
        <f>D22</f>
        <v>214817.652</v>
      </c>
      <c r="E21" s="124">
        <f t="shared" si="2"/>
        <v>212428.97200000001</v>
      </c>
      <c r="F21" s="124">
        <f t="shared" si="2"/>
        <v>212428.97200000001</v>
      </c>
    </row>
    <row r="22" spans="1:6" ht="57.5">
      <c r="A22" s="10" t="s">
        <v>464</v>
      </c>
      <c r="B22" s="20" t="s">
        <v>299</v>
      </c>
      <c r="C22" s="27" t="s">
        <v>636</v>
      </c>
      <c r="D22" s="124">
        <v>214817.652</v>
      </c>
      <c r="E22" s="124">
        <v>212428.97200000001</v>
      </c>
      <c r="F22" s="124">
        <v>212428.97200000001</v>
      </c>
    </row>
    <row r="23" spans="1:6" ht="23">
      <c r="A23" s="10" t="s">
        <v>465</v>
      </c>
      <c r="B23" s="20"/>
      <c r="C23" s="27" t="s">
        <v>164</v>
      </c>
      <c r="D23" s="124">
        <f t="shared" ref="D23:F24" si="3">D24</f>
        <v>36851.46</v>
      </c>
      <c r="E23" s="124">
        <f t="shared" si="3"/>
        <v>36851.46</v>
      </c>
      <c r="F23" s="124">
        <f t="shared" si="3"/>
        <v>36851.46</v>
      </c>
    </row>
    <row r="24" spans="1:6" ht="34.5">
      <c r="A24" s="10" t="s">
        <v>465</v>
      </c>
      <c r="B24" s="32" t="s">
        <v>296</v>
      </c>
      <c r="C24" s="151" t="s">
        <v>659</v>
      </c>
      <c r="D24" s="124">
        <f t="shared" si="3"/>
        <v>36851.46</v>
      </c>
      <c r="E24" s="124">
        <f t="shared" si="3"/>
        <v>36851.46</v>
      </c>
      <c r="F24" s="124">
        <f t="shared" si="3"/>
        <v>36851.46</v>
      </c>
    </row>
    <row r="25" spans="1:6" ht="57.5">
      <c r="A25" s="10" t="s">
        <v>465</v>
      </c>
      <c r="B25" s="20" t="s">
        <v>398</v>
      </c>
      <c r="C25" s="27" t="s">
        <v>636</v>
      </c>
      <c r="D25" s="124">
        <v>36851.46</v>
      </c>
      <c r="E25" s="124">
        <v>36851.46</v>
      </c>
      <c r="F25" s="124">
        <v>36851.46</v>
      </c>
    </row>
    <row r="26" spans="1:6" ht="46">
      <c r="A26" s="10" t="s">
        <v>813</v>
      </c>
      <c r="B26" s="20"/>
      <c r="C26" s="27" t="s">
        <v>812</v>
      </c>
      <c r="D26" s="124">
        <f t="shared" ref="D26:F27" si="4">D27</f>
        <v>9000</v>
      </c>
      <c r="E26" s="124">
        <f t="shared" si="4"/>
        <v>0</v>
      </c>
      <c r="F26" s="124">
        <f t="shared" si="4"/>
        <v>0</v>
      </c>
    </row>
    <row r="27" spans="1:6" ht="34.5">
      <c r="A27" s="10" t="s">
        <v>813</v>
      </c>
      <c r="B27" s="32" t="s">
        <v>296</v>
      </c>
      <c r="C27" s="151" t="s">
        <v>659</v>
      </c>
      <c r="D27" s="124">
        <f t="shared" si="4"/>
        <v>9000</v>
      </c>
      <c r="E27" s="124">
        <f t="shared" si="4"/>
        <v>0</v>
      </c>
      <c r="F27" s="124">
        <f t="shared" si="4"/>
        <v>0</v>
      </c>
    </row>
    <row r="28" spans="1:6" ht="23">
      <c r="A28" s="10" t="s">
        <v>813</v>
      </c>
      <c r="B28" s="20">
        <v>612</v>
      </c>
      <c r="C28" s="27" t="s">
        <v>545</v>
      </c>
      <c r="D28" s="124">
        <v>9000</v>
      </c>
      <c r="E28" s="124">
        <v>0</v>
      </c>
      <c r="F28" s="124">
        <v>0</v>
      </c>
    </row>
    <row r="29" spans="1:6" ht="69">
      <c r="A29" s="10" t="s">
        <v>209</v>
      </c>
      <c r="B29" s="20"/>
      <c r="C29" s="27" t="s">
        <v>165</v>
      </c>
      <c r="D29" s="124">
        <f>D30+D33</f>
        <v>288690.59999999998</v>
      </c>
      <c r="E29" s="124">
        <f t="shared" ref="E29:F29" si="5">E30+E33</f>
        <v>288690.59999999998</v>
      </c>
      <c r="F29" s="124">
        <f t="shared" si="5"/>
        <v>288690.59999999998</v>
      </c>
    </row>
    <row r="30" spans="1:6" ht="57.5">
      <c r="A30" s="10" t="s">
        <v>466</v>
      </c>
      <c r="B30" s="156"/>
      <c r="C30" s="157" t="s">
        <v>210</v>
      </c>
      <c r="D30" s="124">
        <f t="shared" ref="D30:F31" si="6">D31</f>
        <v>269078.09999999998</v>
      </c>
      <c r="E30" s="124">
        <f t="shared" si="6"/>
        <v>269078.09999999998</v>
      </c>
      <c r="F30" s="124">
        <f t="shared" si="6"/>
        <v>269078.09999999998</v>
      </c>
    </row>
    <row r="31" spans="1:6" ht="34.5">
      <c r="A31" s="10" t="s">
        <v>466</v>
      </c>
      <c r="B31" s="32" t="s">
        <v>296</v>
      </c>
      <c r="C31" s="151" t="s">
        <v>659</v>
      </c>
      <c r="D31" s="124">
        <f>D32</f>
        <v>269078.09999999998</v>
      </c>
      <c r="E31" s="124">
        <f t="shared" si="6"/>
        <v>269078.09999999998</v>
      </c>
      <c r="F31" s="124">
        <f t="shared" si="6"/>
        <v>269078.09999999998</v>
      </c>
    </row>
    <row r="32" spans="1:6" ht="57.5">
      <c r="A32" s="10" t="s">
        <v>466</v>
      </c>
      <c r="B32" s="20">
        <v>611</v>
      </c>
      <c r="C32" s="27" t="s">
        <v>636</v>
      </c>
      <c r="D32" s="124">
        <v>269078.09999999998</v>
      </c>
      <c r="E32" s="124">
        <v>269078.09999999998</v>
      </c>
      <c r="F32" s="124">
        <v>269078.09999999998</v>
      </c>
    </row>
    <row r="33" spans="1:6" ht="57.5">
      <c r="A33" s="10" t="s">
        <v>512</v>
      </c>
      <c r="B33" s="156"/>
      <c r="C33" s="157" t="s">
        <v>225</v>
      </c>
      <c r="D33" s="124">
        <f>D37+D34</f>
        <v>19612.5</v>
      </c>
      <c r="E33" s="124">
        <f>E37+E34</f>
        <v>19612.5</v>
      </c>
      <c r="F33" s="124">
        <f>F37+F34</f>
        <v>19612.5</v>
      </c>
    </row>
    <row r="34" spans="1:6" ht="23">
      <c r="A34" s="10" t="s">
        <v>512</v>
      </c>
      <c r="B34" s="29" t="s">
        <v>256</v>
      </c>
      <c r="C34" s="151" t="s">
        <v>683</v>
      </c>
      <c r="D34" s="124">
        <f>D35</f>
        <v>442.1</v>
      </c>
      <c r="E34" s="124">
        <f t="shared" ref="E34:F34" si="7">E35</f>
        <v>442.1</v>
      </c>
      <c r="F34" s="124">
        <f t="shared" si="7"/>
        <v>442.1</v>
      </c>
    </row>
    <row r="35" spans="1:6">
      <c r="A35" s="10" t="s">
        <v>512</v>
      </c>
      <c r="B35" s="20" t="s">
        <v>258</v>
      </c>
      <c r="C35" s="27" t="s">
        <v>658</v>
      </c>
      <c r="D35" s="124">
        <v>442.1</v>
      </c>
      <c r="E35" s="124">
        <v>442.1</v>
      </c>
      <c r="F35" s="124">
        <v>442.1</v>
      </c>
    </row>
    <row r="36" spans="1:6" ht="23">
      <c r="A36" s="10" t="s">
        <v>512</v>
      </c>
      <c r="B36" s="29" t="s">
        <v>566</v>
      </c>
      <c r="C36" s="151" t="s">
        <v>14</v>
      </c>
      <c r="D36" s="124">
        <f>D37</f>
        <v>19170.400000000001</v>
      </c>
      <c r="E36" s="124">
        <f t="shared" ref="E36:F36" si="8">E37</f>
        <v>19170.400000000001</v>
      </c>
      <c r="F36" s="124">
        <f t="shared" si="8"/>
        <v>19170.400000000001</v>
      </c>
    </row>
    <row r="37" spans="1:6" ht="27.75" customHeight="1">
      <c r="A37" s="10" t="s">
        <v>512</v>
      </c>
      <c r="B37" s="20">
        <v>323</v>
      </c>
      <c r="C37" s="27" t="s">
        <v>885</v>
      </c>
      <c r="D37" s="124">
        <v>19170.400000000001</v>
      </c>
      <c r="E37" s="124">
        <v>19170.400000000001</v>
      </c>
      <c r="F37" s="124">
        <v>19170.400000000001</v>
      </c>
    </row>
    <row r="38" spans="1:6" ht="46">
      <c r="A38" s="10" t="s">
        <v>168</v>
      </c>
      <c r="B38" s="20"/>
      <c r="C38" s="27" t="s">
        <v>715</v>
      </c>
      <c r="D38" s="124">
        <f>D39++D42</f>
        <v>49935.423999999999</v>
      </c>
      <c r="E38" s="124">
        <f>E39++E42</f>
        <v>160</v>
      </c>
      <c r="F38" s="124">
        <f>F39++F42</f>
        <v>5636</v>
      </c>
    </row>
    <row r="39" spans="1:6" ht="34.5">
      <c r="A39" s="10" t="s">
        <v>467</v>
      </c>
      <c r="B39" s="20"/>
      <c r="C39" s="27" t="s">
        <v>167</v>
      </c>
      <c r="D39" s="124">
        <f t="shared" ref="D39:F40" si="9">D40</f>
        <v>49775.423999999999</v>
      </c>
      <c r="E39" s="124">
        <f t="shared" si="9"/>
        <v>0</v>
      </c>
      <c r="F39" s="124">
        <f t="shared" si="9"/>
        <v>5476</v>
      </c>
    </row>
    <row r="40" spans="1:6" ht="34.5">
      <c r="A40" s="10" t="s">
        <v>467</v>
      </c>
      <c r="B40" s="32" t="s">
        <v>296</v>
      </c>
      <c r="C40" s="151" t="s">
        <v>659</v>
      </c>
      <c r="D40" s="124">
        <f t="shared" si="9"/>
        <v>49775.423999999999</v>
      </c>
      <c r="E40" s="124">
        <f t="shared" si="9"/>
        <v>0</v>
      </c>
      <c r="F40" s="124">
        <f t="shared" si="9"/>
        <v>5476</v>
      </c>
    </row>
    <row r="41" spans="1:6" ht="23">
      <c r="A41" s="10" t="s">
        <v>467</v>
      </c>
      <c r="B41" s="20">
        <v>612</v>
      </c>
      <c r="C41" s="27" t="s">
        <v>545</v>
      </c>
      <c r="D41" s="124">
        <v>49775.423999999999</v>
      </c>
      <c r="E41" s="124">
        <v>0</v>
      </c>
      <c r="F41" s="124">
        <v>5476</v>
      </c>
    </row>
    <row r="42" spans="1:6" s="202" customFormat="1" ht="23">
      <c r="A42" s="125" t="s">
        <v>707</v>
      </c>
      <c r="B42" s="20"/>
      <c r="C42" s="27" t="s">
        <v>716</v>
      </c>
      <c r="D42" s="124">
        <f t="shared" ref="D42:F43" si="10">D43</f>
        <v>160</v>
      </c>
      <c r="E42" s="124">
        <f t="shared" si="10"/>
        <v>160</v>
      </c>
      <c r="F42" s="124">
        <f t="shared" si="10"/>
        <v>160</v>
      </c>
    </row>
    <row r="43" spans="1:6" s="202" customFormat="1" ht="34.5">
      <c r="A43" s="125" t="s">
        <v>707</v>
      </c>
      <c r="B43" s="32" t="s">
        <v>296</v>
      </c>
      <c r="C43" s="151" t="s">
        <v>659</v>
      </c>
      <c r="D43" s="124">
        <f t="shared" si="10"/>
        <v>160</v>
      </c>
      <c r="E43" s="124">
        <f t="shared" si="10"/>
        <v>160</v>
      </c>
      <c r="F43" s="124">
        <f t="shared" si="10"/>
        <v>160</v>
      </c>
    </row>
    <row r="44" spans="1:6" s="202" customFormat="1" ht="23">
      <c r="A44" s="125" t="s">
        <v>707</v>
      </c>
      <c r="B44" s="20">
        <v>612</v>
      </c>
      <c r="C44" s="27" t="s">
        <v>545</v>
      </c>
      <c r="D44" s="124">
        <v>160</v>
      </c>
      <c r="E44" s="124">
        <v>160</v>
      </c>
      <c r="F44" s="124">
        <v>160</v>
      </c>
    </row>
    <row r="45" spans="1:6">
      <c r="A45" s="10" t="s">
        <v>141</v>
      </c>
      <c r="B45" s="20"/>
      <c r="C45" s="27" t="s">
        <v>169</v>
      </c>
      <c r="D45" s="124">
        <f>D46+D71+D78+D94</f>
        <v>917421.89100000006</v>
      </c>
      <c r="E45" s="124">
        <f>E46+E71+E78+E94</f>
        <v>656402.54399999999</v>
      </c>
      <c r="F45" s="124">
        <f>F46+F71+F78+F94</f>
        <v>663036.08800000011</v>
      </c>
    </row>
    <row r="46" spans="1:6" ht="57.5">
      <c r="A46" s="10" t="s">
        <v>142</v>
      </c>
      <c r="B46" s="20"/>
      <c r="C46" s="27" t="s">
        <v>171</v>
      </c>
      <c r="D46" s="124">
        <f>D47+D50+D53+D65+D59+D62+D56+D68</f>
        <v>854699.72499999998</v>
      </c>
      <c r="E46" s="124">
        <f t="shared" ref="E46:F46" si="11">E47+E50+E53+E65+E59+E62+E56+E68</f>
        <v>594896.23300000001</v>
      </c>
      <c r="F46" s="124">
        <f t="shared" si="11"/>
        <v>602857.17700000003</v>
      </c>
    </row>
    <row r="47" spans="1:6" ht="69">
      <c r="A47" s="33" t="s">
        <v>470</v>
      </c>
      <c r="B47" s="158"/>
      <c r="C47" s="159" t="s">
        <v>717</v>
      </c>
      <c r="D47" s="124">
        <f t="shared" ref="D47:F48" si="12">D48</f>
        <v>470331.9</v>
      </c>
      <c r="E47" s="124">
        <f t="shared" si="12"/>
        <v>470331.9</v>
      </c>
      <c r="F47" s="124">
        <f t="shared" si="12"/>
        <v>470331.9</v>
      </c>
    </row>
    <row r="48" spans="1:6" s="202" customFormat="1" ht="34.5">
      <c r="A48" s="33" t="s">
        <v>470</v>
      </c>
      <c r="B48" s="32" t="s">
        <v>296</v>
      </c>
      <c r="C48" s="151" t="s">
        <v>659</v>
      </c>
      <c r="D48" s="124">
        <f t="shared" si="12"/>
        <v>470331.9</v>
      </c>
      <c r="E48" s="124">
        <f t="shared" si="12"/>
        <v>470331.9</v>
      </c>
      <c r="F48" s="124">
        <f t="shared" si="12"/>
        <v>470331.9</v>
      </c>
    </row>
    <row r="49" spans="1:6" s="202" customFormat="1" ht="57.5">
      <c r="A49" s="33" t="s">
        <v>470</v>
      </c>
      <c r="B49" s="20" t="s">
        <v>398</v>
      </c>
      <c r="C49" s="27" t="s">
        <v>636</v>
      </c>
      <c r="D49" s="124">
        <v>470331.9</v>
      </c>
      <c r="E49" s="124">
        <v>470331.9</v>
      </c>
      <c r="F49" s="124">
        <v>470331.9</v>
      </c>
    </row>
    <row r="50" spans="1:6" s="202" customFormat="1" ht="23">
      <c r="A50" s="10" t="s">
        <v>471</v>
      </c>
      <c r="B50" s="20"/>
      <c r="C50" s="27" t="s">
        <v>546</v>
      </c>
      <c r="D50" s="124">
        <f t="shared" ref="D50:F51" si="13">D51</f>
        <v>93615.596000000005</v>
      </c>
      <c r="E50" s="124">
        <f t="shared" si="13"/>
        <v>87038.232999999993</v>
      </c>
      <c r="F50" s="124">
        <f t="shared" si="13"/>
        <v>86999.176999999996</v>
      </c>
    </row>
    <row r="51" spans="1:6" s="202" customFormat="1" ht="34.5">
      <c r="A51" s="10" t="s">
        <v>471</v>
      </c>
      <c r="B51" s="29" t="s">
        <v>296</v>
      </c>
      <c r="C51" s="151" t="s">
        <v>659</v>
      </c>
      <c r="D51" s="124">
        <f t="shared" si="13"/>
        <v>93615.596000000005</v>
      </c>
      <c r="E51" s="124">
        <f t="shared" si="13"/>
        <v>87038.232999999993</v>
      </c>
      <c r="F51" s="124">
        <f t="shared" si="13"/>
        <v>86999.176999999996</v>
      </c>
    </row>
    <row r="52" spans="1:6" s="202" customFormat="1" ht="57.5">
      <c r="A52" s="10" t="s">
        <v>471</v>
      </c>
      <c r="B52" s="20" t="s">
        <v>398</v>
      </c>
      <c r="C52" s="27" t="s">
        <v>636</v>
      </c>
      <c r="D52" s="124">
        <v>93615.596000000005</v>
      </c>
      <c r="E52" s="124">
        <v>87038.232999999993</v>
      </c>
      <c r="F52" s="124">
        <v>86999.176999999996</v>
      </c>
    </row>
    <row r="53" spans="1:6" ht="34.5">
      <c r="A53" s="10" t="s">
        <v>472</v>
      </c>
      <c r="B53" s="20"/>
      <c r="C53" s="160" t="s">
        <v>71</v>
      </c>
      <c r="D53" s="143">
        <f t="shared" ref="D53:F54" si="14">D54</f>
        <v>91115.076000000001</v>
      </c>
      <c r="E53" s="124">
        <f t="shared" si="14"/>
        <v>0</v>
      </c>
      <c r="F53" s="124">
        <f t="shared" si="14"/>
        <v>8000</v>
      </c>
    </row>
    <row r="54" spans="1:6" ht="34.5">
      <c r="A54" s="10" t="s">
        <v>472</v>
      </c>
      <c r="B54" s="32" t="s">
        <v>296</v>
      </c>
      <c r="C54" s="151" t="s">
        <v>659</v>
      </c>
      <c r="D54" s="124">
        <f t="shared" si="14"/>
        <v>91115.076000000001</v>
      </c>
      <c r="E54" s="124">
        <f t="shared" si="14"/>
        <v>0</v>
      </c>
      <c r="F54" s="124">
        <f t="shared" si="14"/>
        <v>8000</v>
      </c>
    </row>
    <row r="55" spans="1:6" ht="23">
      <c r="A55" s="10" t="s">
        <v>472</v>
      </c>
      <c r="B55" s="20">
        <v>612</v>
      </c>
      <c r="C55" s="27" t="s">
        <v>545</v>
      </c>
      <c r="D55" s="124">
        <v>91115.076000000001</v>
      </c>
      <c r="E55" s="124">
        <v>0</v>
      </c>
      <c r="F55" s="124">
        <v>8000</v>
      </c>
    </row>
    <row r="56" spans="1:6" ht="69">
      <c r="A56" s="200" t="s">
        <v>806</v>
      </c>
      <c r="B56" s="10"/>
      <c r="C56" s="162" t="s">
        <v>807</v>
      </c>
      <c r="D56" s="124">
        <f t="shared" ref="D56:F57" si="15">D57</f>
        <v>9036.2000000000007</v>
      </c>
      <c r="E56" s="124">
        <f t="shared" si="15"/>
        <v>0</v>
      </c>
      <c r="F56" s="124">
        <f t="shared" si="15"/>
        <v>0</v>
      </c>
    </row>
    <row r="57" spans="1:6" ht="34.5">
      <c r="A57" s="200" t="s">
        <v>806</v>
      </c>
      <c r="B57" s="32" t="s">
        <v>296</v>
      </c>
      <c r="C57" s="151" t="s">
        <v>659</v>
      </c>
      <c r="D57" s="124">
        <f t="shared" si="15"/>
        <v>9036.2000000000007</v>
      </c>
      <c r="E57" s="124">
        <f t="shared" si="15"/>
        <v>0</v>
      </c>
      <c r="F57" s="124">
        <f t="shared" si="15"/>
        <v>0</v>
      </c>
    </row>
    <row r="58" spans="1:6" ht="23">
      <c r="A58" s="200" t="s">
        <v>806</v>
      </c>
      <c r="B58" s="20">
        <v>612</v>
      </c>
      <c r="C58" s="27" t="s">
        <v>545</v>
      </c>
      <c r="D58" s="143">
        <v>9036.2000000000007</v>
      </c>
      <c r="E58" s="124">
        <v>0</v>
      </c>
      <c r="F58" s="124">
        <v>0</v>
      </c>
    </row>
    <row r="59" spans="1:6" ht="69">
      <c r="A59" s="195" t="s">
        <v>796</v>
      </c>
      <c r="B59" s="20"/>
      <c r="C59" s="27" t="s">
        <v>795</v>
      </c>
      <c r="D59" s="124">
        <f t="shared" ref="D59:F60" si="16">D60</f>
        <v>1004.1</v>
      </c>
      <c r="E59" s="124">
        <f t="shared" si="16"/>
        <v>0</v>
      </c>
      <c r="F59" s="124">
        <f t="shared" si="16"/>
        <v>0</v>
      </c>
    </row>
    <row r="60" spans="1:6" ht="34.5">
      <c r="A60" s="195" t="s">
        <v>796</v>
      </c>
      <c r="B60" s="32" t="s">
        <v>296</v>
      </c>
      <c r="C60" s="151" t="s">
        <v>659</v>
      </c>
      <c r="D60" s="124">
        <f t="shared" si="16"/>
        <v>1004.1</v>
      </c>
      <c r="E60" s="124">
        <f t="shared" si="16"/>
        <v>0</v>
      </c>
      <c r="F60" s="124">
        <f t="shared" si="16"/>
        <v>0</v>
      </c>
    </row>
    <row r="61" spans="1:6" ht="23">
      <c r="A61" s="195" t="s">
        <v>796</v>
      </c>
      <c r="B61" s="20">
        <v>612</v>
      </c>
      <c r="C61" s="27" t="s">
        <v>545</v>
      </c>
      <c r="D61" s="124">
        <v>1004.1</v>
      </c>
      <c r="E61" s="124">
        <v>0</v>
      </c>
      <c r="F61" s="124">
        <v>0</v>
      </c>
    </row>
    <row r="62" spans="1:6" ht="57.5">
      <c r="A62" s="10" t="s">
        <v>797</v>
      </c>
      <c r="B62" s="20"/>
      <c r="C62" s="189" t="s">
        <v>798</v>
      </c>
      <c r="D62" s="124">
        <f t="shared" ref="D62:F63" si="17">D63</f>
        <v>151830.753</v>
      </c>
      <c r="E62" s="124">
        <f t="shared" si="17"/>
        <v>0</v>
      </c>
      <c r="F62" s="124">
        <f t="shared" si="17"/>
        <v>0</v>
      </c>
    </row>
    <row r="63" spans="1:6" ht="34.5">
      <c r="A63" s="10" t="s">
        <v>797</v>
      </c>
      <c r="B63" s="32" t="s">
        <v>296</v>
      </c>
      <c r="C63" s="151" t="s">
        <v>659</v>
      </c>
      <c r="D63" s="124">
        <f t="shared" si="17"/>
        <v>151830.753</v>
      </c>
      <c r="E63" s="124">
        <f t="shared" si="17"/>
        <v>0</v>
      </c>
      <c r="F63" s="124">
        <f t="shared" si="17"/>
        <v>0</v>
      </c>
    </row>
    <row r="64" spans="1:6" ht="23">
      <c r="A64" s="10" t="s">
        <v>797</v>
      </c>
      <c r="B64" s="20">
        <v>612</v>
      </c>
      <c r="C64" s="27" t="s">
        <v>545</v>
      </c>
      <c r="D64" s="124">
        <v>151830.753</v>
      </c>
      <c r="E64" s="124">
        <v>0</v>
      </c>
      <c r="F64" s="124">
        <v>0</v>
      </c>
    </row>
    <row r="65" spans="1:6" ht="46">
      <c r="A65" s="10" t="s">
        <v>687</v>
      </c>
      <c r="B65" s="20"/>
      <c r="C65" s="27" t="s">
        <v>686</v>
      </c>
      <c r="D65" s="124">
        <f t="shared" ref="D65:F66" si="18">D66</f>
        <v>37526.1</v>
      </c>
      <c r="E65" s="124">
        <f t="shared" si="18"/>
        <v>37526.1</v>
      </c>
      <c r="F65" s="124">
        <f t="shared" si="18"/>
        <v>37526.1</v>
      </c>
    </row>
    <row r="66" spans="1:6" ht="34.5">
      <c r="A66" s="10" t="s">
        <v>687</v>
      </c>
      <c r="B66" s="32" t="s">
        <v>296</v>
      </c>
      <c r="C66" s="151" t="s">
        <v>659</v>
      </c>
      <c r="D66" s="124">
        <f t="shared" si="18"/>
        <v>37526.1</v>
      </c>
      <c r="E66" s="124">
        <f t="shared" si="18"/>
        <v>37526.1</v>
      </c>
      <c r="F66" s="124">
        <f t="shared" si="18"/>
        <v>37526.1</v>
      </c>
    </row>
    <row r="67" spans="1:6" ht="57.5">
      <c r="A67" s="10" t="s">
        <v>687</v>
      </c>
      <c r="B67" s="20" t="s">
        <v>398</v>
      </c>
      <c r="C67" s="27" t="s">
        <v>636</v>
      </c>
      <c r="D67" s="124">
        <v>37526.1</v>
      </c>
      <c r="E67" s="124">
        <v>37526.1</v>
      </c>
      <c r="F67" s="124">
        <v>37526.1</v>
      </c>
    </row>
    <row r="68" spans="1:6" ht="34.5">
      <c r="A68" s="10" t="s">
        <v>581</v>
      </c>
      <c r="B68" s="20"/>
      <c r="C68" s="27" t="s">
        <v>875</v>
      </c>
      <c r="D68" s="124">
        <f>D69</f>
        <v>240</v>
      </c>
      <c r="E68" s="124">
        <f t="shared" ref="E68:F69" si="19">E69</f>
        <v>0</v>
      </c>
      <c r="F68" s="124">
        <f t="shared" si="19"/>
        <v>0</v>
      </c>
    </row>
    <row r="69" spans="1:6" s="229" customFormat="1" ht="34.5">
      <c r="A69" s="10" t="s">
        <v>581</v>
      </c>
      <c r="B69" s="32" t="s">
        <v>296</v>
      </c>
      <c r="C69" s="151" t="s">
        <v>659</v>
      </c>
      <c r="D69" s="124">
        <f>D70</f>
        <v>240</v>
      </c>
      <c r="E69" s="124">
        <f t="shared" si="19"/>
        <v>0</v>
      </c>
      <c r="F69" s="124">
        <f t="shared" si="19"/>
        <v>0</v>
      </c>
    </row>
    <row r="70" spans="1:6" s="229" customFormat="1" ht="23">
      <c r="A70" s="10" t="s">
        <v>581</v>
      </c>
      <c r="B70" s="20">
        <v>612</v>
      </c>
      <c r="C70" s="27" t="s">
        <v>545</v>
      </c>
      <c r="D70" s="124">
        <v>240</v>
      </c>
      <c r="E70" s="124">
        <v>0</v>
      </c>
      <c r="F70" s="124">
        <v>0</v>
      </c>
    </row>
    <row r="71" spans="1:6" s="229" customFormat="1" ht="34.5">
      <c r="A71" s="10" t="s">
        <v>425</v>
      </c>
      <c r="B71" s="20"/>
      <c r="C71" s="27" t="s">
        <v>374</v>
      </c>
      <c r="D71" s="124">
        <f>D75+D72</f>
        <v>7559.826</v>
      </c>
      <c r="E71" s="124">
        <f>E75+E72</f>
        <v>7559.826</v>
      </c>
      <c r="F71" s="124">
        <f>F75+F72</f>
        <v>7559.826</v>
      </c>
    </row>
    <row r="72" spans="1:6" s="229" customFormat="1" ht="92">
      <c r="A72" s="10" t="s">
        <v>73</v>
      </c>
      <c r="B72" s="20"/>
      <c r="C72" s="27" t="s">
        <v>761</v>
      </c>
      <c r="D72" s="124">
        <f t="shared" ref="D72:F73" si="20">D73</f>
        <v>2085</v>
      </c>
      <c r="E72" s="124">
        <f t="shared" si="20"/>
        <v>2085</v>
      </c>
      <c r="F72" s="124">
        <f t="shared" si="20"/>
        <v>2085</v>
      </c>
    </row>
    <row r="73" spans="1:6" s="229" customFormat="1" ht="34.5">
      <c r="A73" s="10" t="s">
        <v>73</v>
      </c>
      <c r="B73" s="29" t="s">
        <v>296</v>
      </c>
      <c r="C73" s="151" t="s">
        <v>659</v>
      </c>
      <c r="D73" s="124">
        <f t="shared" si="20"/>
        <v>2085</v>
      </c>
      <c r="E73" s="124">
        <f t="shared" si="20"/>
        <v>2085</v>
      </c>
      <c r="F73" s="124">
        <f t="shared" si="20"/>
        <v>2085</v>
      </c>
    </row>
    <row r="74" spans="1:6" s="229" customFormat="1" ht="46">
      <c r="A74" s="10" t="s">
        <v>73</v>
      </c>
      <c r="B74" s="20" t="s">
        <v>398</v>
      </c>
      <c r="C74" s="27" t="s">
        <v>300</v>
      </c>
      <c r="D74" s="124">
        <v>2085</v>
      </c>
      <c r="E74" s="124">
        <v>2085</v>
      </c>
      <c r="F74" s="124">
        <v>2085</v>
      </c>
    </row>
    <row r="75" spans="1:6" s="229" customFormat="1" ht="34.5">
      <c r="A75" s="10" t="s">
        <v>426</v>
      </c>
      <c r="B75" s="20"/>
      <c r="C75" s="27" t="s">
        <v>90</v>
      </c>
      <c r="D75" s="124">
        <f t="shared" ref="D75:F76" si="21">D76</f>
        <v>5474.826</v>
      </c>
      <c r="E75" s="124">
        <f t="shared" si="21"/>
        <v>5474.826</v>
      </c>
      <c r="F75" s="124">
        <f t="shared" si="21"/>
        <v>5474.826</v>
      </c>
    </row>
    <row r="76" spans="1:6" s="229" customFormat="1" ht="34.5">
      <c r="A76" s="10" t="s">
        <v>426</v>
      </c>
      <c r="B76" s="32" t="s">
        <v>296</v>
      </c>
      <c r="C76" s="151" t="s">
        <v>659</v>
      </c>
      <c r="D76" s="124">
        <f t="shared" si="21"/>
        <v>5474.826</v>
      </c>
      <c r="E76" s="124">
        <f t="shared" si="21"/>
        <v>5474.826</v>
      </c>
      <c r="F76" s="124">
        <f t="shared" si="21"/>
        <v>5474.826</v>
      </c>
    </row>
    <row r="77" spans="1:6" ht="46">
      <c r="A77" s="10" t="s">
        <v>426</v>
      </c>
      <c r="B77" s="20" t="s">
        <v>398</v>
      </c>
      <c r="C77" s="27" t="s">
        <v>300</v>
      </c>
      <c r="D77" s="143">
        <v>5474.826</v>
      </c>
      <c r="E77" s="143">
        <v>5474.826</v>
      </c>
      <c r="F77" s="143">
        <v>5474.826</v>
      </c>
    </row>
    <row r="78" spans="1:6" ht="46">
      <c r="A78" s="10" t="s">
        <v>143</v>
      </c>
      <c r="B78" s="20"/>
      <c r="C78" s="27" t="s">
        <v>172</v>
      </c>
      <c r="D78" s="124">
        <f>D82+D79+D85+D88+D91</f>
        <v>54471.691999999995</v>
      </c>
      <c r="E78" s="124">
        <f t="shared" ref="E78:F78" si="22">E82+E79+E85+E88+E91</f>
        <v>53255.837</v>
      </c>
      <c r="F78" s="124">
        <f t="shared" si="22"/>
        <v>51928.436999999998</v>
      </c>
    </row>
    <row r="79" spans="1:6" ht="46">
      <c r="A79" s="10" t="s">
        <v>849</v>
      </c>
      <c r="B79" s="20"/>
      <c r="C79" s="27" t="s">
        <v>685</v>
      </c>
      <c r="D79" s="124">
        <f t="shared" ref="D79:F80" si="23">D80</f>
        <v>44554</v>
      </c>
      <c r="E79" s="124">
        <f t="shared" si="23"/>
        <v>44554</v>
      </c>
      <c r="F79" s="124">
        <f t="shared" si="23"/>
        <v>43079.1</v>
      </c>
    </row>
    <row r="80" spans="1:6" ht="34.5">
      <c r="A80" s="10" t="s">
        <v>849</v>
      </c>
      <c r="B80" s="32" t="s">
        <v>296</v>
      </c>
      <c r="C80" s="151" t="s">
        <v>659</v>
      </c>
      <c r="D80" s="124">
        <f t="shared" si="23"/>
        <v>44554</v>
      </c>
      <c r="E80" s="124">
        <f t="shared" si="23"/>
        <v>44554</v>
      </c>
      <c r="F80" s="124">
        <f t="shared" si="23"/>
        <v>43079.1</v>
      </c>
    </row>
    <row r="81" spans="1:6" ht="46">
      <c r="A81" s="10" t="s">
        <v>849</v>
      </c>
      <c r="B81" s="20" t="s">
        <v>398</v>
      </c>
      <c r="C81" s="27" t="s">
        <v>300</v>
      </c>
      <c r="D81" s="143">
        <v>44554</v>
      </c>
      <c r="E81" s="143">
        <v>44554</v>
      </c>
      <c r="F81" s="143">
        <v>43079.1</v>
      </c>
    </row>
    <row r="82" spans="1:6" ht="23">
      <c r="A82" s="10" t="s">
        <v>474</v>
      </c>
      <c r="B82" s="20"/>
      <c r="C82" s="27" t="s">
        <v>708</v>
      </c>
      <c r="D82" s="124">
        <f t="shared" ref="D82:F83" si="24">D83</f>
        <v>7489.8389999999999</v>
      </c>
      <c r="E82" s="124">
        <f t="shared" si="24"/>
        <v>7173.7219999999998</v>
      </c>
      <c r="F82" s="124">
        <f t="shared" si="24"/>
        <v>7173.7219999999998</v>
      </c>
    </row>
    <row r="83" spans="1:6" ht="34.5">
      <c r="A83" s="10" t="s">
        <v>474</v>
      </c>
      <c r="B83" s="32" t="s">
        <v>296</v>
      </c>
      <c r="C83" s="151" t="s">
        <v>659</v>
      </c>
      <c r="D83" s="124">
        <f t="shared" si="24"/>
        <v>7489.8389999999999</v>
      </c>
      <c r="E83" s="124">
        <f t="shared" si="24"/>
        <v>7173.7219999999998</v>
      </c>
      <c r="F83" s="139">
        <f t="shared" si="24"/>
        <v>7173.7219999999998</v>
      </c>
    </row>
    <row r="84" spans="1:6" ht="46">
      <c r="A84" s="10" t="s">
        <v>474</v>
      </c>
      <c r="B84" s="20" t="s">
        <v>398</v>
      </c>
      <c r="C84" s="27" t="s">
        <v>300</v>
      </c>
      <c r="D84" s="124">
        <v>7489.8389999999999</v>
      </c>
      <c r="E84" s="233">
        <v>7173.7219999999998</v>
      </c>
      <c r="F84" s="124">
        <v>7173.7219999999998</v>
      </c>
    </row>
    <row r="85" spans="1:6" ht="34.5">
      <c r="A85" s="10" t="s">
        <v>475</v>
      </c>
      <c r="B85" s="20"/>
      <c r="C85" s="27" t="s">
        <v>709</v>
      </c>
      <c r="D85" s="124">
        <f t="shared" ref="D85:F86" si="25">D86</f>
        <v>596.30999999999995</v>
      </c>
      <c r="E85" s="124">
        <f t="shared" si="25"/>
        <v>596.30999999999995</v>
      </c>
      <c r="F85" s="234">
        <f t="shared" si="25"/>
        <v>596.30999999999995</v>
      </c>
    </row>
    <row r="86" spans="1:6" ht="34.5">
      <c r="A86" s="10" t="s">
        <v>475</v>
      </c>
      <c r="B86" s="32" t="s">
        <v>296</v>
      </c>
      <c r="C86" s="151" t="s">
        <v>659</v>
      </c>
      <c r="D86" s="124">
        <f t="shared" si="25"/>
        <v>596.30999999999995</v>
      </c>
      <c r="E86" s="124">
        <f t="shared" si="25"/>
        <v>596.30999999999995</v>
      </c>
      <c r="F86" s="124">
        <f t="shared" si="25"/>
        <v>596.30999999999995</v>
      </c>
    </row>
    <row r="87" spans="1:6" ht="46">
      <c r="A87" s="10" t="s">
        <v>475</v>
      </c>
      <c r="B87" s="20" t="s">
        <v>398</v>
      </c>
      <c r="C87" s="27" t="s">
        <v>300</v>
      </c>
      <c r="D87" s="124">
        <v>596.30999999999995</v>
      </c>
      <c r="E87" s="124">
        <v>596.30999999999995</v>
      </c>
      <c r="F87" s="124">
        <v>596.30999999999995</v>
      </c>
    </row>
    <row r="88" spans="1:6" ht="34.5">
      <c r="A88" s="10" t="s">
        <v>799</v>
      </c>
      <c r="B88" s="20"/>
      <c r="C88" s="27" t="s">
        <v>788</v>
      </c>
      <c r="D88" s="124">
        <f t="shared" ref="D88:F89" si="26">D89</f>
        <v>931.80499999999995</v>
      </c>
      <c r="E88" s="124">
        <f t="shared" si="26"/>
        <v>931.80499999999995</v>
      </c>
      <c r="F88" s="124">
        <f t="shared" si="26"/>
        <v>1079.3050000000001</v>
      </c>
    </row>
    <row r="89" spans="1:6" ht="34.5">
      <c r="A89" s="10" t="s">
        <v>799</v>
      </c>
      <c r="B89" s="32" t="s">
        <v>296</v>
      </c>
      <c r="C89" s="151" t="s">
        <v>659</v>
      </c>
      <c r="D89" s="124">
        <f t="shared" si="26"/>
        <v>931.80499999999995</v>
      </c>
      <c r="E89" s="124">
        <f t="shared" si="26"/>
        <v>931.80499999999995</v>
      </c>
      <c r="F89" s="124">
        <f t="shared" si="26"/>
        <v>1079.3050000000001</v>
      </c>
    </row>
    <row r="90" spans="1:6" ht="46">
      <c r="A90" s="10" t="s">
        <v>799</v>
      </c>
      <c r="B90" s="20" t="s">
        <v>398</v>
      </c>
      <c r="C90" s="27" t="s">
        <v>300</v>
      </c>
      <c r="D90" s="124">
        <v>931.80499999999995</v>
      </c>
      <c r="E90" s="124">
        <v>931.80499999999995</v>
      </c>
      <c r="F90" s="124">
        <v>1079.3050000000001</v>
      </c>
    </row>
    <row r="91" spans="1:6" ht="34.5">
      <c r="A91" s="10" t="s">
        <v>863</v>
      </c>
      <c r="B91" s="20"/>
      <c r="C91" s="27" t="s">
        <v>864</v>
      </c>
      <c r="D91" s="124">
        <f>D92</f>
        <v>899.73800000000006</v>
      </c>
      <c r="E91" s="124">
        <f t="shared" ref="E91:F92" si="27">E92</f>
        <v>0</v>
      </c>
      <c r="F91" s="124">
        <f t="shared" si="27"/>
        <v>0</v>
      </c>
    </row>
    <row r="92" spans="1:6" ht="34.5">
      <c r="A92" s="10" t="s">
        <v>863</v>
      </c>
      <c r="B92" s="32" t="s">
        <v>296</v>
      </c>
      <c r="C92" s="151" t="s">
        <v>659</v>
      </c>
      <c r="D92" s="124">
        <f>D93</f>
        <v>899.73800000000006</v>
      </c>
      <c r="E92" s="124">
        <f t="shared" si="27"/>
        <v>0</v>
      </c>
      <c r="F92" s="124">
        <f t="shared" si="27"/>
        <v>0</v>
      </c>
    </row>
    <row r="93" spans="1:6" ht="39.75" customHeight="1">
      <c r="A93" s="10" t="s">
        <v>863</v>
      </c>
      <c r="B93" s="20" t="s">
        <v>398</v>
      </c>
      <c r="C93" s="27" t="s">
        <v>300</v>
      </c>
      <c r="D93" s="124">
        <v>899.73800000000006</v>
      </c>
      <c r="E93" s="124">
        <v>0</v>
      </c>
      <c r="F93" s="124">
        <v>0</v>
      </c>
    </row>
    <row r="94" spans="1:6" ht="34.5">
      <c r="A94" s="10" t="s">
        <v>711</v>
      </c>
      <c r="B94" s="20"/>
      <c r="C94" s="27" t="s">
        <v>762</v>
      </c>
      <c r="D94" s="124">
        <f>D98+D95</f>
        <v>690.64800000000002</v>
      </c>
      <c r="E94" s="124">
        <f>E98+E95</f>
        <v>690.64800000000002</v>
      </c>
      <c r="F94" s="124">
        <f>F98+F95</f>
        <v>690.64800000000002</v>
      </c>
    </row>
    <row r="95" spans="1:6" ht="34.5">
      <c r="A95" s="10" t="s">
        <v>765</v>
      </c>
      <c r="B95" s="20"/>
      <c r="C95" s="27" t="s">
        <v>676</v>
      </c>
      <c r="D95" s="142">
        <f t="shared" ref="D95:F96" si="28">D96</f>
        <v>480</v>
      </c>
      <c r="E95" s="142">
        <f t="shared" si="28"/>
        <v>480</v>
      </c>
      <c r="F95" s="142">
        <f t="shared" si="28"/>
        <v>480</v>
      </c>
    </row>
    <row r="96" spans="1:6" ht="34.5">
      <c r="A96" s="10" t="s">
        <v>765</v>
      </c>
      <c r="B96" s="32" t="s">
        <v>296</v>
      </c>
      <c r="C96" s="151" t="s">
        <v>659</v>
      </c>
      <c r="D96" s="142">
        <f t="shared" si="28"/>
        <v>480</v>
      </c>
      <c r="E96" s="142">
        <f t="shared" si="28"/>
        <v>480</v>
      </c>
      <c r="F96" s="142">
        <f t="shared" si="28"/>
        <v>480</v>
      </c>
    </row>
    <row r="97" spans="1:6" ht="23">
      <c r="A97" s="10" t="s">
        <v>765</v>
      </c>
      <c r="B97" s="20">
        <v>612</v>
      </c>
      <c r="C97" s="27" t="s">
        <v>545</v>
      </c>
      <c r="D97" s="142">
        <v>480</v>
      </c>
      <c r="E97" s="142">
        <v>480</v>
      </c>
      <c r="F97" s="142">
        <v>480</v>
      </c>
    </row>
    <row r="98" spans="1:6" ht="34.5">
      <c r="A98" s="10" t="s">
        <v>710</v>
      </c>
      <c r="B98" s="20"/>
      <c r="C98" s="27" t="s">
        <v>666</v>
      </c>
      <c r="D98" s="143">
        <f t="shared" ref="D98:F99" si="29">D99</f>
        <v>210.648</v>
      </c>
      <c r="E98" s="124">
        <f t="shared" si="29"/>
        <v>210.648</v>
      </c>
      <c r="F98" s="124">
        <f t="shared" si="29"/>
        <v>210.648</v>
      </c>
    </row>
    <row r="99" spans="1:6" ht="34.5">
      <c r="A99" s="10" t="s">
        <v>710</v>
      </c>
      <c r="B99" s="32" t="s">
        <v>296</v>
      </c>
      <c r="C99" s="151" t="s">
        <v>659</v>
      </c>
      <c r="D99" s="124">
        <f t="shared" si="29"/>
        <v>210.648</v>
      </c>
      <c r="E99" s="124">
        <f t="shared" si="29"/>
        <v>210.648</v>
      </c>
      <c r="F99" s="124">
        <f t="shared" si="29"/>
        <v>210.648</v>
      </c>
    </row>
    <row r="100" spans="1:6" ht="23">
      <c r="A100" s="10" t="s">
        <v>710</v>
      </c>
      <c r="B100" s="20">
        <v>612</v>
      </c>
      <c r="C100" s="27" t="s">
        <v>545</v>
      </c>
      <c r="D100" s="143">
        <v>210.648</v>
      </c>
      <c r="E100" s="143">
        <v>210.648</v>
      </c>
      <c r="F100" s="143">
        <v>210.648</v>
      </c>
    </row>
    <row r="101" spans="1:6" ht="23">
      <c r="A101" s="10" t="s">
        <v>144</v>
      </c>
      <c r="B101" s="20"/>
      <c r="C101" s="27" t="s">
        <v>174</v>
      </c>
      <c r="D101" s="124">
        <f>D102+D121</f>
        <v>101881.02</v>
      </c>
      <c r="E101" s="124">
        <f t="shared" ref="E101:F101" si="30">E102+E121</f>
        <v>100740.36900000001</v>
      </c>
      <c r="F101" s="124">
        <f t="shared" si="30"/>
        <v>100740.36900000001</v>
      </c>
    </row>
    <row r="102" spans="1:6" ht="46">
      <c r="A102" s="10" t="s">
        <v>145</v>
      </c>
      <c r="B102" s="20"/>
      <c r="C102" s="27" t="s">
        <v>151</v>
      </c>
      <c r="D102" s="124">
        <f>D103+D106+D115+D118+D112+D109</f>
        <v>101153.261</v>
      </c>
      <c r="E102" s="124">
        <f t="shared" ref="E102:F102" si="31">E103+E106+E115+E118+E112+E109</f>
        <v>100042.102</v>
      </c>
      <c r="F102" s="124">
        <f t="shared" si="31"/>
        <v>100042.102</v>
      </c>
    </row>
    <row r="103" spans="1:6" ht="23">
      <c r="A103" s="10" t="s">
        <v>481</v>
      </c>
      <c r="B103" s="20"/>
      <c r="C103" s="27" t="s">
        <v>552</v>
      </c>
      <c r="D103" s="124">
        <f t="shared" ref="D103:F104" si="32">D104</f>
        <v>75706.369000000006</v>
      </c>
      <c r="E103" s="124">
        <f t="shared" si="32"/>
        <v>75108.456000000006</v>
      </c>
      <c r="F103" s="124">
        <f t="shared" si="32"/>
        <v>75108.456000000006</v>
      </c>
    </row>
    <row r="104" spans="1:6" ht="34.5">
      <c r="A104" s="10" t="s">
        <v>481</v>
      </c>
      <c r="B104" s="32" t="s">
        <v>296</v>
      </c>
      <c r="C104" s="151" t="s">
        <v>659</v>
      </c>
      <c r="D104" s="124">
        <f t="shared" si="32"/>
        <v>75706.369000000006</v>
      </c>
      <c r="E104" s="124">
        <f t="shared" si="32"/>
        <v>75108.456000000006</v>
      </c>
      <c r="F104" s="124">
        <f t="shared" si="32"/>
        <v>75108.456000000006</v>
      </c>
    </row>
    <row r="105" spans="1:6" ht="57.5">
      <c r="A105" s="10" t="s">
        <v>481</v>
      </c>
      <c r="B105" s="20" t="s">
        <v>398</v>
      </c>
      <c r="C105" s="27" t="s">
        <v>636</v>
      </c>
      <c r="D105" s="124">
        <v>75706.369000000006</v>
      </c>
      <c r="E105" s="124">
        <v>75108.456000000006</v>
      </c>
      <c r="F105" s="124">
        <v>75108.456000000006</v>
      </c>
    </row>
    <row r="106" spans="1:6" ht="34.5">
      <c r="A106" s="10" t="s">
        <v>482</v>
      </c>
      <c r="B106" s="20"/>
      <c r="C106" s="27" t="s">
        <v>381</v>
      </c>
      <c r="D106" s="124">
        <f t="shared" ref="D106:F107" si="33">D107</f>
        <v>95</v>
      </c>
      <c r="E106" s="124">
        <f t="shared" si="33"/>
        <v>0</v>
      </c>
      <c r="F106" s="124">
        <f t="shared" si="33"/>
        <v>0</v>
      </c>
    </row>
    <row r="107" spans="1:6" ht="34.5">
      <c r="A107" s="10" t="s">
        <v>482</v>
      </c>
      <c r="B107" s="32" t="s">
        <v>296</v>
      </c>
      <c r="C107" s="151" t="s">
        <v>659</v>
      </c>
      <c r="D107" s="124">
        <f t="shared" si="33"/>
        <v>95</v>
      </c>
      <c r="E107" s="124">
        <f t="shared" si="33"/>
        <v>0</v>
      </c>
      <c r="F107" s="124">
        <f t="shared" si="33"/>
        <v>0</v>
      </c>
    </row>
    <row r="108" spans="1:6" ht="23">
      <c r="A108" s="10" t="s">
        <v>482</v>
      </c>
      <c r="B108" s="20">
        <v>612</v>
      </c>
      <c r="C108" s="27" t="s">
        <v>545</v>
      </c>
      <c r="D108" s="124">
        <v>95</v>
      </c>
      <c r="E108" s="124">
        <v>0</v>
      </c>
      <c r="F108" s="124">
        <v>0</v>
      </c>
    </row>
    <row r="109" spans="1:6" s="229" customFormat="1" ht="34.5">
      <c r="A109" s="10" t="s">
        <v>764</v>
      </c>
      <c r="B109" s="20"/>
      <c r="C109" s="162" t="s">
        <v>718</v>
      </c>
      <c r="D109" s="124">
        <f t="shared" ref="D109:F110" si="34">D110</f>
        <v>2744.4659999999999</v>
      </c>
      <c r="E109" s="124">
        <f t="shared" si="34"/>
        <v>2726.22</v>
      </c>
      <c r="F109" s="124">
        <f t="shared" si="34"/>
        <v>2726.22</v>
      </c>
    </row>
    <row r="110" spans="1:6" s="229" customFormat="1" ht="34.5">
      <c r="A110" s="10" t="s">
        <v>764</v>
      </c>
      <c r="B110" s="32" t="s">
        <v>296</v>
      </c>
      <c r="C110" s="151" t="s">
        <v>659</v>
      </c>
      <c r="D110" s="124">
        <f>D111</f>
        <v>2744.4659999999999</v>
      </c>
      <c r="E110" s="124">
        <f t="shared" si="34"/>
        <v>2726.22</v>
      </c>
      <c r="F110" s="124">
        <f t="shared" si="34"/>
        <v>2726.22</v>
      </c>
    </row>
    <row r="111" spans="1:6" s="229" customFormat="1" ht="57.5">
      <c r="A111" s="10" t="s">
        <v>764</v>
      </c>
      <c r="B111" s="20" t="s">
        <v>398</v>
      </c>
      <c r="C111" s="27" t="s">
        <v>636</v>
      </c>
      <c r="D111" s="124">
        <v>2744.4659999999999</v>
      </c>
      <c r="E111" s="124">
        <v>2726.22</v>
      </c>
      <c r="F111" s="124">
        <v>2726.22</v>
      </c>
    </row>
    <row r="112" spans="1:6" ht="23">
      <c r="A112" s="10" t="s">
        <v>586</v>
      </c>
      <c r="B112" s="20"/>
      <c r="C112" s="27" t="s">
        <v>865</v>
      </c>
      <c r="D112" s="124">
        <f>D113</f>
        <v>400</v>
      </c>
      <c r="E112" s="124">
        <f t="shared" ref="E112:F113" si="35">E113</f>
        <v>0</v>
      </c>
      <c r="F112" s="124">
        <f t="shared" si="35"/>
        <v>0</v>
      </c>
    </row>
    <row r="113" spans="1:6" ht="34.5">
      <c r="A113" s="10" t="s">
        <v>586</v>
      </c>
      <c r="B113" s="32" t="s">
        <v>296</v>
      </c>
      <c r="C113" s="151" t="s">
        <v>659</v>
      </c>
      <c r="D113" s="124">
        <f>D114</f>
        <v>400</v>
      </c>
      <c r="E113" s="124">
        <f t="shared" si="35"/>
        <v>0</v>
      </c>
      <c r="F113" s="124">
        <f t="shared" si="35"/>
        <v>0</v>
      </c>
    </row>
    <row r="114" spans="1:6" ht="23">
      <c r="A114" s="10" t="s">
        <v>586</v>
      </c>
      <c r="B114" s="20">
        <v>612</v>
      </c>
      <c r="C114" s="27" t="s">
        <v>545</v>
      </c>
      <c r="D114" s="124">
        <v>400</v>
      </c>
      <c r="E114" s="124">
        <v>0</v>
      </c>
      <c r="F114" s="124">
        <v>0</v>
      </c>
    </row>
    <row r="115" spans="1:6" ht="34.5">
      <c r="A115" s="10" t="s">
        <v>211</v>
      </c>
      <c r="B115" s="20"/>
      <c r="C115" s="27" t="s">
        <v>360</v>
      </c>
      <c r="D115" s="124">
        <f t="shared" ref="D115:F116" si="36">D116</f>
        <v>21985.351999999999</v>
      </c>
      <c r="E115" s="124">
        <f t="shared" si="36"/>
        <v>21985.351999999999</v>
      </c>
      <c r="F115" s="124">
        <f t="shared" si="36"/>
        <v>21985.351999999999</v>
      </c>
    </row>
    <row r="116" spans="1:6" ht="34.5">
      <c r="A116" s="10" t="s">
        <v>211</v>
      </c>
      <c r="B116" s="29" t="s">
        <v>296</v>
      </c>
      <c r="C116" s="151" t="s">
        <v>659</v>
      </c>
      <c r="D116" s="124">
        <f t="shared" si="36"/>
        <v>21985.351999999999</v>
      </c>
      <c r="E116" s="124">
        <f t="shared" si="36"/>
        <v>21985.351999999999</v>
      </c>
      <c r="F116" s="124">
        <f t="shared" si="36"/>
        <v>21985.351999999999</v>
      </c>
    </row>
    <row r="117" spans="1:6" ht="57.5">
      <c r="A117" s="10" t="s">
        <v>211</v>
      </c>
      <c r="B117" s="20" t="s">
        <v>398</v>
      </c>
      <c r="C117" s="27" t="s">
        <v>636</v>
      </c>
      <c r="D117" s="124">
        <v>21985.351999999999</v>
      </c>
      <c r="E117" s="124">
        <v>21985.351999999999</v>
      </c>
      <c r="F117" s="124">
        <v>21985.351999999999</v>
      </c>
    </row>
    <row r="118" spans="1:6" ht="46">
      <c r="A118" s="10" t="s">
        <v>212</v>
      </c>
      <c r="B118" s="20"/>
      <c r="C118" s="27" t="s">
        <v>361</v>
      </c>
      <c r="D118" s="124">
        <f t="shared" ref="D118:F119" si="37">D119</f>
        <v>222.07400000000001</v>
      </c>
      <c r="E118" s="124">
        <f t="shared" si="37"/>
        <v>222.07400000000001</v>
      </c>
      <c r="F118" s="124">
        <f t="shared" si="37"/>
        <v>222.07400000000001</v>
      </c>
    </row>
    <row r="119" spans="1:6" ht="34.5">
      <c r="A119" s="10" t="s">
        <v>212</v>
      </c>
      <c r="B119" s="29" t="s">
        <v>296</v>
      </c>
      <c r="C119" s="151" t="s">
        <v>659</v>
      </c>
      <c r="D119" s="124">
        <f t="shared" si="37"/>
        <v>222.07400000000001</v>
      </c>
      <c r="E119" s="124">
        <f t="shared" si="37"/>
        <v>222.07400000000001</v>
      </c>
      <c r="F119" s="124">
        <f t="shared" si="37"/>
        <v>222.07400000000001</v>
      </c>
    </row>
    <row r="120" spans="1:6" ht="57.5">
      <c r="A120" s="10" t="s">
        <v>212</v>
      </c>
      <c r="B120" s="20" t="s">
        <v>398</v>
      </c>
      <c r="C120" s="27" t="s">
        <v>636</v>
      </c>
      <c r="D120" s="124">
        <v>222.07400000000001</v>
      </c>
      <c r="E120" s="124">
        <v>222.07400000000001</v>
      </c>
      <c r="F120" s="124">
        <v>222.07400000000001</v>
      </c>
    </row>
    <row r="121" spans="1:6" ht="34.5">
      <c r="A121" s="10" t="s">
        <v>522</v>
      </c>
      <c r="B121" s="20"/>
      <c r="C121" s="160" t="s">
        <v>175</v>
      </c>
      <c r="D121" s="124">
        <f>D122</f>
        <v>727.75900000000001</v>
      </c>
      <c r="E121" s="124">
        <f t="shared" ref="E121:F123" si="38">E122</f>
        <v>698.26700000000005</v>
      </c>
      <c r="F121" s="124">
        <f t="shared" si="38"/>
        <v>698.26700000000005</v>
      </c>
    </row>
    <row r="122" spans="1:6" ht="34.5">
      <c r="A122" s="10" t="s">
        <v>483</v>
      </c>
      <c r="B122" s="20"/>
      <c r="C122" s="160" t="s">
        <v>712</v>
      </c>
      <c r="D122" s="124">
        <f>D123</f>
        <v>727.75900000000001</v>
      </c>
      <c r="E122" s="124">
        <f t="shared" si="38"/>
        <v>698.26700000000005</v>
      </c>
      <c r="F122" s="124">
        <f t="shared" si="38"/>
        <v>698.26700000000005</v>
      </c>
    </row>
    <row r="123" spans="1:6" ht="34.5">
      <c r="A123" s="10" t="s">
        <v>483</v>
      </c>
      <c r="B123" s="32" t="s">
        <v>296</v>
      </c>
      <c r="C123" s="151" t="s">
        <v>659</v>
      </c>
      <c r="D123" s="124">
        <f>D124</f>
        <v>727.75900000000001</v>
      </c>
      <c r="E123" s="124">
        <f t="shared" si="38"/>
        <v>698.26700000000005</v>
      </c>
      <c r="F123" s="124">
        <f t="shared" si="38"/>
        <v>698.26700000000005</v>
      </c>
    </row>
    <row r="124" spans="1:6" ht="57.5">
      <c r="A124" s="10" t="s">
        <v>483</v>
      </c>
      <c r="B124" s="20" t="s">
        <v>398</v>
      </c>
      <c r="C124" s="27" t="s">
        <v>636</v>
      </c>
      <c r="D124" s="124">
        <v>727.75900000000001</v>
      </c>
      <c r="E124" s="124">
        <v>698.26700000000005</v>
      </c>
      <c r="F124" s="124">
        <v>698.26700000000005</v>
      </c>
    </row>
    <row r="125" spans="1:6" ht="23">
      <c r="A125" s="10" t="s">
        <v>146</v>
      </c>
      <c r="B125" s="29"/>
      <c r="C125" s="27" t="s">
        <v>314</v>
      </c>
      <c r="D125" s="124">
        <f>D127</f>
        <v>200</v>
      </c>
      <c r="E125" s="124">
        <f>E127</f>
        <v>200</v>
      </c>
      <c r="F125" s="124">
        <f>F127</f>
        <v>200</v>
      </c>
    </row>
    <row r="126" spans="1:6" ht="34.5">
      <c r="A126" s="10" t="s">
        <v>147</v>
      </c>
      <c r="B126" s="29"/>
      <c r="C126" s="27" t="s">
        <v>747</v>
      </c>
      <c r="D126" s="124">
        <f>D127</f>
        <v>200</v>
      </c>
      <c r="E126" s="124">
        <f t="shared" ref="E126:F128" si="39">E127</f>
        <v>200</v>
      </c>
      <c r="F126" s="124">
        <f t="shared" si="39"/>
        <v>200</v>
      </c>
    </row>
    <row r="127" spans="1:6" ht="23">
      <c r="A127" s="10" t="s">
        <v>492</v>
      </c>
      <c r="B127" s="30"/>
      <c r="C127" s="155" t="s">
        <v>114</v>
      </c>
      <c r="D127" s="124">
        <f>D128</f>
        <v>200</v>
      </c>
      <c r="E127" s="124">
        <f t="shared" si="39"/>
        <v>200</v>
      </c>
      <c r="F127" s="124">
        <f t="shared" si="39"/>
        <v>200</v>
      </c>
    </row>
    <row r="128" spans="1:6" ht="34.5">
      <c r="A128" s="10" t="s">
        <v>492</v>
      </c>
      <c r="B128" s="32" t="s">
        <v>296</v>
      </c>
      <c r="C128" s="151" t="s">
        <v>659</v>
      </c>
      <c r="D128" s="124">
        <f>D129</f>
        <v>200</v>
      </c>
      <c r="E128" s="124">
        <f t="shared" si="39"/>
        <v>200</v>
      </c>
      <c r="F128" s="124">
        <f t="shared" si="39"/>
        <v>200</v>
      </c>
    </row>
    <row r="129" spans="1:6" ht="57.5">
      <c r="A129" s="10" t="s">
        <v>492</v>
      </c>
      <c r="B129" s="20" t="s">
        <v>299</v>
      </c>
      <c r="C129" s="27" t="s">
        <v>636</v>
      </c>
      <c r="D129" s="124">
        <v>200</v>
      </c>
      <c r="E129" s="124">
        <v>200</v>
      </c>
      <c r="F129" s="124">
        <v>200</v>
      </c>
    </row>
    <row r="130" spans="1:6" ht="23">
      <c r="A130" s="10" t="s">
        <v>393</v>
      </c>
      <c r="B130" s="20"/>
      <c r="C130" s="27" t="s">
        <v>763</v>
      </c>
      <c r="D130" s="124">
        <f>D131</f>
        <v>13947.396000000001</v>
      </c>
      <c r="E130" s="124">
        <f t="shared" ref="E130:F130" si="40">E131</f>
        <v>11677.438</v>
      </c>
      <c r="F130" s="124">
        <f t="shared" si="40"/>
        <v>11677.438</v>
      </c>
    </row>
    <row r="131" spans="1:6" ht="34.5">
      <c r="A131" s="10" t="s">
        <v>394</v>
      </c>
      <c r="B131" s="20"/>
      <c r="C131" s="27" t="s">
        <v>396</v>
      </c>
      <c r="D131" s="124">
        <f>D132+D135+D138</f>
        <v>13947.396000000001</v>
      </c>
      <c r="E131" s="124">
        <f t="shared" ref="E131:F131" si="41">E132+E135+E139</f>
        <v>11677.438</v>
      </c>
      <c r="F131" s="124">
        <f t="shared" si="41"/>
        <v>11677.438</v>
      </c>
    </row>
    <row r="132" spans="1:6" ht="23">
      <c r="A132" s="10" t="s">
        <v>76</v>
      </c>
      <c r="B132" s="20"/>
      <c r="C132" s="27" t="s">
        <v>77</v>
      </c>
      <c r="D132" s="124">
        <f t="shared" ref="D132:F133" si="42">D133</f>
        <v>5864.2</v>
      </c>
      <c r="E132" s="124">
        <f t="shared" si="42"/>
        <v>5864.2</v>
      </c>
      <c r="F132" s="124">
        <f t="shared" si="42"/>
        <v>5864.2</v>
      </c>
    </row>
    <row r="133" spans="1:6" ht="34.5">
      <c r="A133" s="10" t="s">
        <v>76</v>
      </c>
      <c r="B133" s="29" t="s">
        <v>296</v>
      </c>
      <c r="C133" s="151" t="s">
        <v>659</v>
      </c>
      <c r="D133" s="124">
        <f t="shared" si="42"/>
        <v>5864.2</v>
      </c>
      <c r="E133" s="124">
        <f t="shared" si="42"/>
        <v>5864.2</v>
      </c>
      <c r="F133" s="124">
        <f t="shared" si="42"/>
        <v>5864.2</v>
      </c>
    </row>
    <row r="134" spans="1:6" ht="57.5">
      <c r="A134" s="10" t="s">
        <v>76</v>
      </c>
      <c r="B134" s="20" t="s">
        <v>398</v>
      </c>
      <c r="C134" s="27" t="s">
        <v>636</v>
      </c>
      <c r="D134" s="124">
        <v>5864.2</v>
      </c>
      <c r="E134" s="124">
        <v>5864.2</v>
      </c>
      <c r="F134" s="124">
        <v>5864.2</v>
      </c>
    </row>
    <row r="135" spans="1:6" ht="23">
      <c r="A135" s="10" t="s">
        <v>493</v>
      </c>
      <c r="B135" s="20"/>
      <c r="C135" s="27" t="s">
        <v>714</v>
      </c>
      <c r="D135" s="124">
        <f t="shared" ref="D135:F136" si="43">D136</f>
        <v>5715.768</v>
      </c>
      <c r="E135" s="124">
        <f t="shared" si="43"/>
        <v>5813.2380000000003</v>
      </c>
      <c r="F135" s="124">
        <f t="shared" si="43"/>
        <v>5813.2380000000003</v>
      </c>
    </row>
    <row r="136" spans="1:6" ht="34.5">
      <c r="A136" s="10" t="s">
        <v>493</v>
      </c>
      <c r="B136" s="32" t="s">
        <v>296</v>
      </c>
      <c r="C136" s="151" t="s">
        <v>659</v>
      </c>
      <c r="D136" s="124">
        <f t="shared" si="43"/>
        <v>5715.768</v>
      </c>
      <c r="E136" s="124">
        <f t="shared" si="43"/>
        <v>5813.2380000000003</v>
      </c>
      <c r="F136" s="124">
        <f t="shared" si="43"/>
        <v>5813.2380000000003</v>
      </c>
    </row>
    <row r="137" spans="1:6" ht="57.5">
      <c r="A137" s="10" t="s">
        <v>493</v>
      </c>
      <c r="B137" s="20" t="s">
        <v>398</v>
      </c>
      <c r="C137" s="27" t="s">
        <v>636</v>
      </c>
      <c r="D137" s="124">
        <v>5715.768</v>
      </c>
      <c r="E137" s="124">
        <v>5813.2380000000003</v>
      </c>
      <c r="F137" s="124">
        <v>5813.2380000000003</v>
      </c>
    </row>
    <row r="138" spans="1:6" s="236" customFormat="1" ht="46">
      <c r="A138" s="10" t="s">
        <v>704</v>
      </c>
      <c r="B138" s="20"/>
      <c r="C138" s="27" t="s">
        <v>705</v>
      </c>
      <c r="D138" s="124">
        <f t="shared" ref="D138" si="44">D139</f>
        <v>2367.4279999999999</v>
      </c>
      <c r="E138" s="124">
        <f>E139</f>
        <v>0</v>
      </c>
      <c r="F138" s="124">
        <f>F139</f>
        <v>0</v>
      </c>
    </row>
    <row r="139" spans="1:6" ht="23">
      <c r="A139" s="10" t="s">
        <v>706</v>
      </c>
      <c r="B139" s="20"/>
      <c r="C139" s="27" t="s">
        <v>743</v>
      </c>
      <c r="D139" s="124">
        <f t="shared" ref="D139:F140" si="45">D140</f>
        <v>2367.4279999999999</v>
      </c>
      <c r="E139" s="124">
        <f t="shared" si="45"/>
        <v>0</v>
      </c>
      <c r="F139" s="124">
        <f t="shared" si="45"/>
        <v>0</v>
      </c>
    </row>
    <row r="140" spans="1:6" ht="34.5">
      <c r="A140" s="10" t="s">
        <v>706</v>
      </c>
      <c r="B140" s="32" t="s">
        <v>296</v>
      </c>
      <c r="C140" s="151" t="s">
        <v>659</v>
      </c>
      <c r="D140" s="124">
        <f t="shared" si="45"/>
        <v>2367.4279999999999</v>
      </c>
      <c r="E140" s="124">
        <f t="shared" si="45"/>
        <v>0</v>
      </c>
      <c r="F140" s="124">
        <f t="shared" si="45"/>
        <v>0</v>
      </c>
    </row>
    <row r="141" spans="1:6" ht="57.5">
      <c r="A141" s="10" t="s">
        <v>706</v>
      </c>
      <c r="B141" s="20" t="s">
        <v>299</v>
      </c>
      <c r="C141" s="27" t="s">
        <v>636</v>
      </c>
      <c r="D141" s="124">
        <v>2367.4279999999999</v>
      </c>
      <c r="E141" s="124">
        <v>0</v>
      </c>
      <c r="F141" s="124">
        <v>0</v>
      </c>
    </row>
    <row r="142" spans="1:6">
      <c r="A142" s="10" t="s">
        <v>148</v>
      </c>
      <c r="B142" s="20"/>
      <c r="C142" s="27" t="s">
        <v>556</v>
      </c>
      <c r="D142" s="124">
        <f>D143</f>
        <v>19029.845000000001</v>
      </c>
      <c r="E142" s="124">
        <f>E143</f>
        <v>13265.844999999999</v>
      </c>
      <c r="F142" s="124">
        <f>F143</f>
        <v>13265.844999999999</v>
      </c>
    </row>
    <row r="143" spans="1:6" ht="23">
      <c r="A143" s="10" t="s">
        <v>149</v>
      </c>
      <c r="B143" s="20"/>
      <c r="C143" s="27" t="s">
        <v>388</v>
      </c>
      <c r="D143" s="124">
        <f>D144+D149+D152+D155+D158</f>
        <v>19029.845000000001</v>
      </c>
      <c r="E143" s="124">
        <f t="shared" ref="E143:F143" si="46">E144+E149+E152+E155+E158</f>
        <v>13265.844999999999</v>
      </c>
      <c r="F143" s="124">
        <f t="shared" si="46"/>
        <v>13265.844999999999</v>
      </c>
    </row>
    <row r="144" spans="1:6" ht="34.5">
      <c r="A144" s="10" t="s">
        <v>498</v>
      </c>
      <c r="B144" s="20"/>
      <c r="C144" s="27" t="s">
        <v>557</v>
      </c>
      <c r="D144" s="124">
        <f>D145</f>
        <v>3013.1329999999998</v>
      </c>
      <c r="E144" s="124">
        <f>E145</f>
        <v>3013.1329999999998</v>
      </c>
      <c r="F144" s="124">
        <f>F145</f>
        <v>3013.1329999999998</v>
      </c>
    </row>
    <row r="145" spans="1:6" ht="57.5">
      <c r="A145" s="10" t="s">
        <v>498</v>
      </c>
      <c r="B145" s="29" t="s">
        <v>558</v>
      </c>
      <c r="C145" s="151" t="s">
        <v>559</v>
      </c>
      <c r="D145" s="124">
        <f>D146+D147+D148</f>
        <v>3013.1329999999998</v>
      </c>
      <c r="E145" s="124">
        <f>E146+E147+E148</f>
        <v>3013.1329999999998</v>
      </c>
      <c r="F145" s="124">
        <f>F146+F147+F148</f>
        <v>3013.1329999999998</v>
      </c>
    </row>
    <row r="146" spans="1:6" ht="23">
      <c r="A146" s="10" t="s">
        <v>498</v>
      </c>
      <c r="B146" s="30" t="s">
        <v>560</v>
      </c>
      <c r="C146" s="155" t="s">
        <v>176</v>
      </c>
      <c r="D146" s="124">
        <v>1710.2339999999999</v>
      </c>
      <c r="E146" s="124">
        <v>1710.2339999999999</v>
      </c>
      <c r="F146" s="124">
        <v>1710.2339999999999</v>
      </c>
    </row>
    <row r="147" spans="1:6" ht="34.5">
      <c r="A147" s="10" t="s">
        <v>498</v>
      </c>
      <c r="B147" s="30" t="s">
        <v>561</v>
      </c>
      <c r="C147" s="155" t="s">
        <v>177</v>
      </c>
      <c r="D147" s="124">
        <v>604</v>
      </c>
      <c r="E147" s="124">
        <v>604</v>
      </c>
      <c r="F147" s="124">
        <v>604</v>
      </c>
    </row>
    <row r="148" spans="1:6" ht="46">
      <c r="A148" s="10" t="s">
        <v>498</v>
      </c>
      <c r="B148" s="30">
        <v>129</v>
      </c>
      <c r="C148" s="155" t="s">
        <v>178</v>
      </c>
      <c r="D148" s="124">
        <v>698.899</v>
      </c>
      <c r="E148" s="124">
        <v>698.899</v>
      </c>
      <c r="F148" s="124">
        <v>698.899</v>
      </c>
    </row>
    <row r="149" spans="1:6" ht="23">
      <c r="A149" s="10" t="s">
        <v>500</v>
      </c>
      <c r="B149" s="20"/>
      <c r="C149" s="27" t="s">
        <v>222</v>
      </c>
      <c r="D149" s="124">
        <f t="shared" ref="D149:F150" si="47">D150</f>
        <v>504.68</v>
      </c>
      <c r="E149" s="124">
        <f t="shared" si="47"/>
        <v>504.68</v>
      </c>
      <c r="F149" s="124">
        <f t="shared" si="47"/>
        <v>504.68</v>
      </c>
    </row>
    <row r="150" spans="1:6" ht="23">
      <c r="A150" s="10" t="s">
        <v>500</v>
      </c>
      <c r="B150" s="29" t="s">
        <v>256</v>
      </c>
      <c r="C150" s="151" t="s">
        <v>683</v>
      </c>
      <c r="D150" s="124">
        <f t="shared" si="47"/>
        <v>504.68</v>
      </c>
      <c r="E150" s="124">
        <f t="shared" si="47"/>
        <v>504.68</v>
      </c>
      <c r="F150" s="124">
        <f t="shared" si="47"/>
        <v>504.68</v>
      </c>
    </row>
    <row r="151" spans="1:6">
      <c r="A151" s="10" t="s">
        <v>500</v>
      </c>
      <c r="B151" s="20" t="s">
        <v>258</v>
      </c>
      <c r="C151" s="27" t="s">
        <v>658</v>
      </c>
      <c r="D151" s="124">
        <v>504.68</v>
      </c>
      <c r="E151" s="124">
        <v>504.68</v>
      </c>
      <c r="F151" s="124">
        <v>504.68</v>
      </c>
    </row>
    <row r="152" spans="1:6" ht="34.5">
      <c r="A152" s="10" t="s">
        <v>375</v>
      </c>
      <c r="B152" s="20"/>
      <c r="C152" s="27" t="s">
        <v>207</v>
      </c>
      <c r="D152" s="124">
        <f>D153</f>
        <v>4000</v>
      </c>
      <c r="E152" s="124">
        <f t="shared" ref="D152:F153" si="48">E153</f>
        <v>0</v>
      </c>
      <c r="F152" s="124">
        <f t="shared" si="48"/>
        <v>0</v>
      </c>
    </row>
    <row r="153" spans="1:6" ht="34.5">
      <c r="A153" s="10" t="s">
        <v>375</v>
      </c>
      <c r="B153" s="32" t="s">
        <v>296</v>
      </c>
      <c r="C153" s="151" t="s">
        <v>659</v>
      </c>
      <c r="D153" s="124">
        <f t="shared" si="48"/>
        <v>4000</v>
      </c>
      <c r="E153" s="124">
        <f t="shared" si="48"/>
        <v>0</v>
      </c>
      <c r="F153" s="124">
        <f t="shared" si="48"/>
        <v>0</v>
      </c>
    </row>
    <row r="154" spans="1:6" ht="23">
      <c r="A154" s="10" t="s">
        <v>375</v>
      </c>
      <c r="B154" s="20">
        <v>612</v>
      </c>
      <c r="C154" s="27" t="s">
        <v>545</v>
      </c>
      <c r="D154" s="124">
        <v>4000</v>
      </c>
      <c r="E154" s="124">
        <v>0</v>
      </c>
      <c r="F154" s="124">
        <v>0</v>
      </c>
    </row>
    <row r="155" spans="1:6" ht="38.25" customHeight="1">
      <c r="A155" s="10" t="s">
        <v>719</v>
      </c>
      <c r="B155" s="20"/>
      <c r="C155" s="27" t="s">
        <v>113</v>
      </c>
      <c r="D155" s="124">
        <f t="shared" ref="D155:F156" si="49">D156</f>
        <v>1764</v>
      </c>
      <c r="E155" s="124">
        <f t="shared" si="49"/>
        <v>0</v>
      </c>
      <c r="F155" s="124">
        <f t="shared" si="49"/>
        <v>0</v>
      </c>
    </row>
    <row r="156" spans="1:6" ht="22.5" customHeight="1">
      <c r="A156" s="10" t="s">
        <v>719</v>
      </c>
      <c r="B156" s="29" t="s">
        <v>566</v>
      </c>
      <c r="C156" s="151" t="s">
        <v>14</v>
      </c>
      <c r="D156" s="124">
        <f t="shared" si="49"/>
        <v>1764</v>
      </c>
      <c r="E156" s="124">
        <f t="shared" si="49"/>
        <v>0</v>
      </c>
      <c r="F156" s="124">
        <f t="shared" si="49"/>
        <v>0</v>
      </c>
    </row>
    <row r="157" spans="1:6" ht="38.25" customHeight="1">
      <c r="A157" s="10" t="s">
        <v>719</v>
      </c>
      <c r="B157" s="112">
        <v>321</v>
      </c>
      <c r="C157" s="160" t="s">
        <v>137</v>
      </c>
      <c r="D157" s="124">
        <v>1764</v>
      </c>
      <c r="E157" s="124">
        <v>0</v>
      </c>
      <c r="F157" s="124">
        <v>0</v>
      </c>
    </row>
    <row r="158" spans="1:6" ht="23">
      <c r="A158" s="125" t="s">
        <v>783</v>
      </c>
      <c r="B158" s="30"/>
      <c r="C158" s="158" t="s">
        <v>387</v>
      </c>
      <c r="D158" s="124">
        <f>D159+D162</f>
        <v>9748.0319999999992</v>
      </c>
      <c r="E158" s="124">
        <f>E159+E162</f>
        <v>9748.0319999999992</v>
      </c>
      <c r="F158" s="124">
        <f>F159+F162</f>
        <v>9748.0319999999992</v>
      </c>
    </row>
    <row r="159" spans="1:6" ht="57.5">
      <c r="A159" s="125" t="s">
        <v>783</v>
      </c>
      <c r="B159" s="29" t="s">
        <v>558</v>
      </c>
      <c r="C159" s="151" t="s">
        <v>559</v>
      </c>
      <c r="D159" s="124">
        <f>D160+D161</f>
        <v>9697.0360000000001</v>
      </c>
      <c r="E159" s="124">
        <f>E160+E161</f>
        <v>9697.0360000000001</v>
      </c>
      <c r="F159" s="124">
        <f>F160+F161</f>
        <v>9697.0360000000001</v>
      </c>
    </row>
    <row r="160" spans="1:6">
      <c r="A160" s="125" t="s">
        <v>783</v>
      </c>
      <c r="B160" s="30" t="s">
        <v>565</v>
      </c>
      <c r="C160" s="155" t="s">
        <v>664</v>
      </c>
      <c r="D160" s="124">
        <v>7447.8</v>
      </c>
      <c r="E160" s="124">
        <v>7447.8</v>
      </c>
      <c r="F160" s="124">
        <v>7447.8</v>
      </c>
    </row>
    <row r="161" spans="1:6" ht="46">
      <c r="A161" s="125" t="s">
        <v>783</v>
      </c>
      <c r="B161" s="30">
        <v>119</v>
      </c>
      <c r="C161" s="155" t="s">
        <v>678</v>
      </c>
      <c r="D161" s="124">
        <v>2249.2359999999999</v>
      </c>
      <c r="E161" s="124">
        <v>2249.2359999999999</v>
      </c>
      <c r="F161" s="124">
        <v>2249.2359999999999</v>
      </c>
    </row>
    <row r="162" spans="1:6" ht="23">
      <c r="A162" s="125" t="s">
        <v>783</v>
      </c>
      <c r="B162" s="29" t="s">
        <v>256</v>
      </c>
      <c r="C162" s="151" t="s">
        <v>683</v>
      </c>
      <c r="D162" s="124">
        <f>D163</f>
        <v>50.996000000000002</v>
      </c>
      <c r="E162" s="124">
        <f>E163</f>
        <v>50.996000000000002</v>
      </c>
      <c r="F162" s="124">
        <f>F163</f>
        <v>50.996000000000002</v>
      </c>
    </row>
    <row r="163" spans="1:6">
      <c r="A163" s="125" t="s">
        <v>783</v>
      </c>
      <c r="B163" s="20" t="s">
        <v>258</v>
      </c>
      <c r="C163" s="27" t="s">
        <v>658</v>
      </c>
      <c r="D163" s="124">
        <v>50.996000000000002</v>
      </c>
      <c r="E163" s="124">
        <v>50.996000000000002</v>
      </c>
      <c r="F163" s="124">
        <v>50.996000000000002</v>
      </c>
    </row>
    <row r="164" spans="1:6" ht="40.5" customHeight="1">
      <c r="A164" s="98" t="s">
        <v>133</v>
      </c>
      <c r="B164" s="99"/>
      <c r="C164" s="118" t="s">
        <v>803</v>
      </c>
      <c r="D164" s="136">
        <f>D165</f>
        <v>121153.22500000001</v>
      </c>
      <c r="E164" s="136">
        <f t="shared" ref="E164:F164" si="50">E165</f>
        <v>116927.71799999999</v>
      </c>
      <c r="F164" s="136">
        <f t="shared" si="50"/>
        <v>116927.71799999999</v>
      </c>
    </row>
    <row r="165" spans="1:6" ht="23">
      <c r="A165" s="10" t="s">
        <v>134</v>
      </c>
      <c r="B165" s="20"/>
      <c r="C165" s="27" t="s">
        <v>344</v>
      </c>
      <c r="D165" s="124">
        <f>D166+D182+D198+D218</f>
        <v>121153.22500000001</v>
      </c>
      <c r="E165" s="124">
        <f>E166+E182+E198+E218</f>
        <v>116927.71799999999</v>
      </c>
      <c r="F165" s="124">
        <f>F166+F182+F198+F218</f>
        <v>116927.71799999999</v>
      </c>
    </row>
    <row r="166" spans="1:6" ht="23">
      <c r="A166" s="10" t="s">
        <v>135</v>
      </c>
      <c r="B166" s="20"/>
      <c r="C166" s="27" t="s">
        <v>159</v>
      </c>
      <c r="D166" s="124">
        <f>D167+D176+D170+D173+D179</f>
        <v>17135.263000000003</v>
      </c>
      <c r="E166" s="124">
        <f t="shared" ref="E166:F166" si="51">E167+E176+E170+E173+E179</f>
        <v>16487.613000000001</v>
      </c>
      <c r="F166" s="124">
        <f t="shared" si="51"/>
        <v>16487.613000000001</v>
      </c>
    </row>
    <row r="167" spans="1:6" ht="23">
      <c r="A167" s="10" t="s">
        <v>502</v>
      </c>
      <c r="B167" s="29"/>
      <c r="C167" s="151" t="s">
        <v>702</v>
      </c>
      <c r="D167" s="124">
        <f t="shared" ref="D167:F168" si="52">D168</f>
        <v>5398.165</v>
      </c>
      <c r="E167" s="124">
        <f t="shared" si="52"/>
        <v>5344.165</v>
      </c>
      <c r="F167" s="124">
        <f t="shared" si="52"/>
        <v>5344.165</v>
      </c>
    </row>
    <row r="168" spans="1:6" ht="34.5">
      <c r="A168" s="10" t="s">
        <v>502</v>
      </c>
      <c r="B168" s="32" t="s">
        <v>296</v>
      </c>
      <c r="C168" s="151" t="s">
        <v>659</v>
      </c>
      <c r="D168" s="124">
        <f t="shared" si="52"/>
        <v>5398.165</v>
      </c>
      <c r="E168" s="124">
        <f t="shared" si="52"/>
        <v>5344.165</v>
      </c>
      <c r="F168" s="124">
        <f t="shared" si="52"/>
        <v>5344.165</v>
      </c>
    </row>
    <row r="169" spans="1:6" ht="57.5">
      <c r="A169" s="10" t="s">
        <v>502</v>
      </c>
      <c r="B169" s="20" t="s">
        <v>299</v>
      </c>
      <c r="C169" s="27" t="s">
        <v>636</v>
      </c>
      <c r="D169" s="124">
        <v>5398.165</v>
      </c>
      <c r="E169" s="124">
        <v>5344.165</v>
      </c>
      <c r="F169" s="124">
        <v>5344.165</v>
      </c>
    </row>
    <row r="170" spans="1:6" ht="34.5">
      <c r="A170" s="10" t="s">
        <v>216</v>
      </c>
      <c r="B170" s="20"/>
      <c r="C170" s="27" t="s">
        <v>677</v>
      </c>
      <c r="D170" s="124">
        <f t="shared" ref="D170:F171" si="53">D171</f>
        <v>10982.513000000001</v>
      </c>
      <c r="E170" s="124">
        <f t="shared" si="53"/>
        <v>10982.513000000001</v>
      </c>
      <c r="F170" s="124">
        <f t="shared" si="53"/>
        <v>10982.513000000001</v>
      </c>
    </row>
    <row r="171" spans="1:6" ht="34.5">
      <c r="A171" s="10" t="s">
        <v>216</v>
      </c>
      <c r="B171" s="29" t="s">
        <v>296</v>
      </c>
      <c r="C171" s="151" t="s">
        <v>659</v>
      </c>
      <c r="D171" s="124">
        <f t="shared" si="53"/>
        <v>10982.513000000001</v>
      </c>
      <c r="E171" s="124">
        <f t="shared" si="53"/>
        <v>10982.513000000001</v>
      </c>
      <c r="F171" s="124">
        <f t="shared" si="53"/>
        <v>10982.513000000001</v>
      </c>
    </row>
    <row r="172" spans="1:6" ht="57.5">
      <c r="A172" s="10" t="s">
        <v>216</v>
      </c>
      <c r="B172" s="20" t="s">
        <v>299</v>
      </c>
      <c r="C172" s="27" t="s">
        <v>636</v>
      </c>
      <c r="D172" s="124">
        <v>10982.513000000001</v>
      </c>
      <c r="E172" s="124">
        <v>10982.513000000001</v>
      </c>
      <c r="F172" s="124">
        <v>10982.513000000001</v>
      </c>
    </row>
    <row r="173" spans="1:6" ht="34.5">
      <c r="A173" s="10" t="s">
        <v>213</v>
      </c>
      <c r="B173" s="20"/>
      <c r="C173" s="27" t="s">
        <v>214</v>
      </c>
      <c r="D173" s="143">
        <f t="shared" ref="D173:F174" si="54">D174</f>
        <v>110.935</v>
      </c>
      <c r="E173" s="143">
        <f t="shared" si="54"/>
        <v>110.935</v>
      </c>
      <c r="F173" s="143">
        <f t="shared" si="54"/>
        <v>110.935</v>
      </c>
    </row>
    <row r="174" spans="1:6" ht="34.5">
      <c r="A174" s="10" t="s">
        <v>213</v>
      </c>
      <c r="B174" s="29" t="s">
        <v>296</v>
      </c>
      <c r="C174" s="151" t="s">
        <v>659</v>
      </c>
      <c r="D174" s="124">
        <f t="shared" si="54"/>
        <v>110.935</v>
      </c>
      <c r="E174" s="124">
        <f t="shared" si="54"/>
        <v>110.935</v>
      </c>
      <c r="F174" s="124">
        <f t="shared" si="54"/>
        <v>110.935</v>
      </c>
    </row>
    <row r="175" spans="1:6" ht="57.5">
      <c r="A175" s="10" t="s">
        <v>213</v>
      </c>
      <c r="B175" s="20" t="s">
        <v>299</v>
      </c>
      <c r="C175" s="27" t="s">
        <v>636</v>
      </c>
      <c r="D175" s="143">
        <v>110.935</v>
      </c>
      <c r="E175" s="143">
        <v>110.935</v>
      </c>
      <c r="F175" s="143">
        <v>110.935</v>
      </c>
    </row>
    <row r="176" spans="1:6" ht="23">
      <c r="A176" s="10" t="s">
        <v>503</v>
      </c>
      <c r="B176" s="20"/>
      <c r="C176" s="27" t="s">
        <v>680</v>
      </c>
      <c r="D176" s="124">
        <f t="shared" ref="D176:F177" si="55">D177</f>
        <v>559</v>
      </c>
      <c r="E176" s="124">
        <f t="shared" si="55"/>
        <v>50</v>
      </c>
      <c r="F176" s="124">
        <f t="shared" si="55"/>
        <v>50</v>
      </c>
    </row>
    <row r="177" spans="1:6" ht="34.5">
      <c r="A177" s="10" t="s">
        <v>503</v>
      </c>
      <c r="B177" s="32" t="s">
        <v>296</v>
      </c>
      <c r="C177" s="151" t="s">
        <v>659</v>
      </c>
      <c r="D177" s="124">
        <f t="shared" si="55"/>
        <v>559</v>
      </c>
      <c r="E177" s="124">
        <f t="shared" si="55"/>
        <v>50</v>
      </c>
      <c r="F177" s="124">
        <f t="shared" si="55"/>
        <v>50</v>
      </c>
    </row>
    <row r="178" spans="1:6" ht="46">
      <c r="A178" s="10" t="s">
        <v>503</v>
      </c>
      <c r="B178" s="20" t="s">
        <v>398</v>
      </c>
      <c r="C178" s="27" t="s">
        <v>300</v>
      </c>
      <c r="D178" s="124">
        <v>559</v>
      </c>
      <c r="E178" s="124">
        <v>50</v>
      </c>
      <c r="F178" s="124">
        <v>50</v>
      </c>
    </row>
    <row r="179" spans="1:6" s="229" customFormat="1" ht="23">
      <c r="A179" s="10" t="s">
        <v>504</v>
      </c>
      <c r="B179" s="20"/>
      <c r="C179" s="27" t="s">
        <v>526</v>
      </c>
      <c r="D179" s="124">
        <f>D180</f>
        <v>84.65</v>
      </c>
      <c r="E179" s="124">
        <f t="shared" ref="E179:F180" si="56">E180</f>
        <v>0</v>
      </c>
      <c r="F179" s="124">
        <f t="shared" si="56"/>
        <v>0</v>
      </c>
    </row>
    <row r="180" spans="1:6" s="229" customFormat="1" ht="34.5">
      <c r="A180" s="10" t="s">
        <v>504</v>
      </c>
      <c r="B180" s="32" t="s">
        <v>296</v>
      </c>
      <c r="C180" s="151" t="s">
        <v>659</v>
      </c>
      <c r="D180" s="124">
        <f>D181</f>
        <v>84.65</v>
      </c>
      <c r="E180" s="124">
        <f t="shared" si="56"/>
        <v>0</v>
      </c>
      <c r="F180" s="124">
        <f t="shared" si="56"/>
        <v>0</v>
      </c>
    </row>
    <row r="181" spans="1:6" s="229" customFormat="1" ht="23">
      <c r="A181" s="10" t="s">
        <v>504</v>
      </c>
      <c r="B181" s="20">
        <v>612</v>
      </c>
      <c r="C181" s="27" t="s">
        <v>545</v>
      </c>
      <c r="D181" s="124">
        <v>84.65</v>
      </c>
      <c r="E181" s="124">
        <v>0</v>
      </c>
      <c r="F181" s="124">
        <v>0</v>
      </c>
    </row>
    <row r="182" spans="1:6">
      <c r="A182" s="10" t="s">
        <v>187</v>
      </c>
      <c r="B182" s="20"/>
      <c r="C182" s="27" t="s">
        <v>160</v>
      </c>
      <c r="D182" s="124">
        <f>D183+D189+D192+D186+D195</f>
        <v>58209.163999999997</v>
      </c>
      <c r="E182" s="124">
        <f t="shared" ref="E182:F182" si="57">E183+E189+E192+E186+E195</f>
        <v>55944.587</v>
      </c>
      <c r="F182" s="124">
        <f t="shared" si="57"/>
        <v>55944.587</v>
      </c>
    </row>
    <row r="183" spans="1:6" ht="34.5">
      <c r="A183" s="10" t="s">
        <v>505</v>
      </c>
      <c r="B183" s="20"/>
      <c r="C183" s="161" t="s">
        <v>721</v>
      </c>
      <c r="D183" s="124">
        <f t="shared" ref="D183:F184" si="58">D184</f>
        <v>12758.066000000001</v>
      </c>
      <c r="E183" s="124">
        <f t="shared" si="58"/>
        <v>12193.489</v>
      </c>
      <c r="F183" s="124">
        <f t="shared" si="58"/>
        <v>12193.489</v>
      </c>
    </row>
    <row r="184" spans="1:6" ht="34.5">
      <c r="A184" s="10" t="s">
        <v>505</v>
      </c>
      <c r="B184" s="32" t="s">
        <v>296</v>
      </c>
      <c r="C184" s="151" t="s">
        <v>659</v>
      </c>
      <c r="D184" s="124">
        <f t="shared" si="58"/>
        <v>12758.066000000001</v>
      </c>
      <c r="E184" s="124">
        <f t="shared" si="58"/>
        <v>12193.489</v>
      </c>
      <c r="F184" s="124">
        <f t="shared" si="58"/>
        <v>12193.489</v>
      </c>
    </row>
    <row r="185" spans="1:6" ht="57.5">
      <c r="A185" s="10" t="s">
        <v>505</v>
      </c>
      <c r="B185" s="20" t="s">
        <v>299</v>
      </c>
      <c r="C185" s="27" t="s">
        <v>636</v>
      </c>
      <c r="D185" s="124">
        <v>12758.066000000001</v>
      </c>
      <c r="E185" s="124">
        <v>12193.489</v>
      </c>
      <c r="F185" s="124">
        <v>12193.489</v>
      </c>
    </row>
    <row r="186" spans="1:6" s="213" customFormat="1" ht="34.5">
      <c r="A186" s="10" t="s">
        <v>831</v>
      </c>
      <c r="B186" s="20"/>
      <c r="C186" s="27" t="s">
        <v>832</v>
      </c>
      <c r="D186" s="124">
        <f t="shared" ref="D186:F187" si="59">D187</f>
        <v>200</v>
      </c>
      <c r="E186" s="124">
        <f t="shared" si="59"/>
        <v>0</v>
      </c>
      <c r="F186" s="124">
        <f t="shared" si="59"/>
        <v>0</v>
      </c>
    </row>
    <row r="187" spans="1:6" s="213" customFormat="1" ht="34.5">
      <c r="A187" s="10" t="s">
        <v>831</v>
      </c>
      <c r="B187" s="32" t="s">
        <v>296</v>
      </c>
      <c r="C187" s="151" t="s">
        <v>659</v>
      </c>
      <c r="D187" s="124">
        <f t="shared" si="59"/>
        <v>200</v>
      </c>
      <c r="E187" s="124">
        <f t="shared" si="59"/>
        <v>0</v>
      </c>
      <c r="F187" s="124">
        <f t="shared" si="59"/>
        <v>0</v>
      </c>
    </row>
    <row r="188" spans="1:6" s="213" customFormat="1" ht="23">
      <c r="A188" s="10" t="s">
        <v>831</v>
      </c>
      <c r="B188" s="20">
        <v>612</v>
      </c>
      <c r="C188" s="27" t="s">
        <v>545</v>
      </c>
      <c r="D188" s="124">
        <v>200</v>
      </c>
      <c r="E188" s="124">
        <v>0</v>
      </c>
      <c r="F188" s="124">
        <v>0</v>
      </c>
    </row>
    <row r="189" spans="1:6" ht="34.5">
      <c r="A189" s="10" t="s">
        <v>217</v>
      </c>
      <c r="B189" s="20"/>
      <c r="C189" s="27" t="s">
        <v>220</v>
      </c>
      <c r="D189" s="124">
        <f t="shared" ref="D189:F190" si="60">D190</f>
        <v>43313.587</v>
      </c>
      <c r="E189" s="124">
        <f t="shared" si="60"/>
        <v>43313.587</v>
      </c>
      <c r="F189" s="124">
        <f t="shared" si="60"/>
        <v>43313.587</v>
      </c>
    </row>
    <row r="190" spans="1:6" ht="34.5">
      <c r="A190" s="10" t="s">
        <v>217</v>
      </c>
      <c r="B190" s="29" t="s">
        <v>296</v>
      </c>
      <c r="C190" s="151" t="s">
        <v>659</v>
      </c>
      <c r="D190" s="124">
        <f t="shared" si="60"/>
        <v>43313.587</v>
      </c>
      <c r="E190" s="124">
        <f t="shared" si="60"/>
        <v>43313.587</v>
      </c>
      <c r="F190" s="124">
        <f t="shared" si="60"/>
        <v>43313.587</v>
      </c>
    </row>
    <row r="191" spans="1:6" ht="57.5">
      <c r="A191" s="10" t="s">
        <v>217</v>
      </c>
      <c r="B191" s="20" t="s">
        <v>299</v>
      </c>
      <c r="C191" s="27" t="s">
        <v>636</v>
      </c>
      <c r="D191" s="124">
        <v>43313.587</v>
      </c>
      <c r="E191" s="124">
        <v>43313.587</v>
      </c>
      <c r="F191" s="124">
        <v>43313.587</v>
      </c>
    </row>
    <row r="192" spans="1:6" ht="34.5">
      <c r="A192" s="10" t="s">
        <v>218</v>
      </c>
      <c r="B192" s="20"/>
      <c r="C192" s="27" t="s">
        <v>219</v>
      </c>
      <c r="D192" s="124">
        <f t="shared" ref="D192:F193" si="61">D193</f>
        <v>437.51100000000002</v>
      </c>
      <c r="E192" s="124">
        <f t="shared" si="61"/>
        <v>437.51100000000002</v>
      </c>
      <c r="F192" s="124">
        <f t="shared" si="61"/>
        <v>437.51100000000002</v>
      </c>
    </row>
    <row r="193" spans="1:6" ht="34.5">
      <c r="A193" s="10" t="s">
        <v>218</v>
      </c>
      <c r="B193" s="29" t="s">
        <v>296</v>
      </c>
      <c r="C193" s="151" t="s">
        <v>659</v>
      </c>
      <c r="D193" s="124">
        <f t="shared" si="61"/>
        <v>437.51100000000002</v>
      </c>
      <c r="E193" s="124">
        <f t="shared" si="61"/>
        <v>437.51100000000002</v>
      </c>
      <c r="F193" s="124">
        <f t="shared" si="61"/>
        <v>437.51100000000002</v>
      </c>
    </row>
    <row r="194" spans="1:6" s="202" customFormat="1" ht="57.5">
      <c r="A194" s="10" t="s">
        <v>218</v>
      </c>
      <c r="B194" s="20" t="s">
        <v>299</v>
      </c>
      <c r="C194" s="27" t="s">
        <v>636</v>
      </c>
      <c r="D194" s="124">
        <v>437.51100000000002</v>
      </c>
      <c r="E194" s="124">
        <v>437.51100000000002</v>
      </c>
      <c r="F194" s="124">
        <v>437.51100000000002</v>
      </c>
    </row>
    <row r="195" spans="1:6" s="229" customFormat="1" ht="46">
      <c r="A195" s="10" t="s">
        <v>876</v>
      </c>
      <c r="B195" s="20"/>
      <c r="C195" s="27" t="s">
        <v>877</v>
      </c>
      <c r="D195" s="124">
        <f>D196</f>
        <v>1500</v>
      </c>
      <c r="E195" s="124">
        <f t="shared" ref="E195:F196" si="62">E196</f>
        <v>0</v>
      </c>
      <c r="F195" s="124">
        <f t="shared" si="62"/>
        <v>0</v>
      </c>
    </row>
    <row r="196" spans="1:6" s="229" customFormat="1">
      <c r="A196" s="10" t="s">
        <v>876</v>
      </c>
      <c r="B196" s="20">
        <v>500</v>
      </c>
      <c r="C196" s="27" t="s">
        <v>305</v>
      </c>
      <c r="D196" s="124">
        <f>D197</f>
        <v>1500</v>
      </c>
      <c r="E196" s="124">
        <f t="shared" si="62"/>
        <v>0</v>
      </c>
      <c r="F196" s="124">
        <f t="shared" si="62"/>
        <v>0</v>
      </c>
    </row>
    <row r="197" spans="1:6" s="229" customFormat="1">
      <c r="A197" s="10" t="s">
        <v>876</v>
      </c>
      <c r="B197" s="20" t="s">
        <v>306</v>
      </c>
      <c r="C197" s="27" t="s">
        <v>307</v>
      </c>
      <c r="D197" s="124">
        <v>1500</v>
      </c>
      <c r="E197" s="124">
        <v>0</v>
      </c>
      <c r="F197" s="124">
        <v>0</v>
      </c>
    </row>
    <row r="198" spans="1:6" ht="34.5">
      <c r="A198" s="10" t="s">
        <v>38</v>
      </c>
      <c r="B198" s="20"/>
      <c r="C198" s="27" t="s">
        <v>345</v>
      </c>
      <c r="D198" s="124">
        <f>D199+D210+D214+D207+D203</f>
        <v>44788.798000000003</v>
      </c>
      <c r="E198" s="124">
        <f t="shared" ref="E198:F198" si="63">E199+E210+E214+E207+E203</f>
        <v>43975.518000000004</v>
      </c>
      <c r="F198" s="124">
        <f t="shared" si="63"/>
        <v>43975.518000000004</v>
      </c>
    </row>
    <row r="199" spans="1:6" ht="23">
      <c r="A199" s="10" t="s">
        <v>484</v>
      </c>
      <c r="B199" s="20"/>
      <c r="C199" s="27" t="s">
        <v>742</v>
      </c>
      <c r="D199" s="124">
        <f>D200</f>
        <v>30854.572</v>
      </c>
      <c r="E199" s="124">
        <f>E200</f>
        <v>30641.292000000001</v>
      </c>
      <c r="F199" s="124">
        <f>F200</f>
        <v>30641.292000000001</v>
      </c>
    </row>
    <row r="200" spans="1:6" ht="34.5">
      <c r="A200" s="10" t="s">
        <v>484</v>
      </c>
      <c r="B200" s="32" t="s">
        <v>296</v>
      </c>
      <c r="C200" s="151" t="s">
        <v>659</v>
      </c>
      <c r="D200" s="124">
        <f>D201+D202</f>
        <v>30854.572</v>
      </c>
      <c r="E200" s="124">
        <f>E201+E202</f>
        <v>30641.292000000001</v>
      </c>
      <c r="F200" s="124">
        <f>F201+F202</f>
        <v>30641.292000000001</v>
      </c>
    </row>
    <row r="201" spans="1:6" ht="57.5">
      <c r="A201" s="10" t="s">
        <v>484</v>
      </c>
      <c r="B201" s="20" t="s">
        <v>299</v>
      </c>
      <c r="C201" s="27" t="s">
        <v>636</v>
      </c>
      <c r="D201" s="124">
        <v>17110.667000000001</v>
      </c>
      <c r="E201" s="124">
        <v>17032.34</v>
      </c>
      <c r="F201" s="124">
        <v>17032.34</v>
      </c>
    </row>
    <row r="202" spans="1:6" ht="57.5">
      <c r="A202" s="10" t="s">
        <v>484</v>
      </c>
      <c r="B202" s="20" t="s">
        <v>301</v>
      </c>
      <c r="C202" s="27" t="s">
        <v>635</v>
      </c>
      <c r="D202" s="124">
        <v>13743.905000000001</v>
      </c>
      <c r="E202" s="124">
        <v>13608.951999999999</v>
      </c>
      <c r="F202" s="124">
        <v>13608.951999999999</v>
      </c>
    </row>
    <row r="203" spans="1:6" s="229" customFormat="1" ht="23">
      <c r="A203" s="10" t="s">
        <v>485</v>
      </c>
      <c r="B203" s="30"/>
      <c r="C203" s="27" t="s">
        <v>358</v>
      </c>
      <c r="D203" s="124">
        <f t="shared" ref="D203:F203" si="64">D204</f>
        <v>73.47</v>
      </c>
      <c r="E203" s="124">
        <f t="shared" si="64"/>
        <v>73.47</v>
      </c>
      <c r="F203" s="124">
        <f t="shared" si="64"/>
        <v>73.47</v>
      </c>
    </row>
    <row r="204" spans="1:6" s="229" customFormat="1" ht="34.5">
      <c r="A204" s="10" t="s">
        <v>485</v>
      </c>
      <c r="B204" s="32" t="s">
        <v>296</v>
      </c>
      <c r="C204" s="151" t="s">
        <v>659</v>
      </c>
      <c r="D204" s="124">
        <f>D205+D206</f>
        <v>73.47</v>
      </c>
      <c r="E204" s="124">
        <f>E205+E206</f>
        <v>73.47</v>
      </c>
      <c r="F204" s="124">
        <f>F205+F206</f>
        <v>73.47</v>
      </c>
    </row>
    <row r="205" spans="1:6" s="229" customFormat="1" ht="57.5">
      <c r="A205" s="10" t="s">
        <v>485</v>
      </c>
      <c r="B205" s="20" t="s">
        <v>299</v>
      </c>
      <c r="C205" s="27" t="s">
        <v>636</v>
      </c>
      <c r="D205" s="124">
        <v>18.940000000000001</v>
      </c>
      <c r="E205" s="124">
        <v>18.940000000000001</v>
      </c>
      <c r="F205" s="124">
        <v>18.940000000000001</v>
      </c>
    </row>
    <row r="206" spans="1:6" s="229" customFormat="1" ht="57.5">
      <c r="A206" s="10" t="s">
        <v>485</v>
      </c>
      <c r="B206" s="20" t="s">
        <v>301</v>
      </c>
      <c r="C206" s="27" t="s">
        <v>635</v>
      </c>
      <c r="D206" s="124">
        <v>54.53</v>
      </c>
      <c r="E206" s="124">
        <v>54.53</v>
      </c>
      <c r="F206" s="124">
        <v>54.53</v>
      </c>
    </row>
    <row r="207" spans="1:6" s="210" customFormat="1" ht="34.5">
      <c r="A207" s="10" t="s">
        <v>51</v>
      </c>
      <c r="B207" s="20"/>
      <c r="C207" s="231" t="s">
        <v>179</v>
      </c>
      <c r="D207" s="124">
        <f>D208</f>
        <v>600</v>
      </c>
      <c r="E207" s="124">
        <f t="shared" ref="E207:F208" si="65">E208</f>
        <v>0</v>
      </c>
      <c r="F207" s="124">
        <f t="shared" si="65"/>
        <v>0</v>
      </c>
    </row>
    <row r="208" spans="1:6" s="210" customFormat="1" ht="34.5">
      <c r="A208" s="10" t="s">
        <v>51</v>
      </c>
      <c r="B208" s="32" t="s">
        <v>296</v>
      </c>
      <c r="C208" s="232" t="s">
        <v>659</v>
      </c>
      <c r="D208" s="124">
        <f>D209</f>
        <v>600</v>
      </c>
      <c r="E208" s="124">
        <f t="shared" si="65"/>
        <v>0</v>
      </c>
      <c r="F208" s="124">
        <f t="shared" si="65"/>
        <v>0</v>
      </c>
    </row>
    <row r="209" spans="1:6" s="210" customFormat="1" ht="23">
      <c r="A209" s="10" t="s">
        <v>51</v>
      </c>
      <c r="B209" s="20">
        <v>622</v>
      </c>
      <c r="C209" s="27" t="s">
        <v>356</v>
      </c>
      <c r="D209" s="124">
        <v>600</v>
      </c>
      <c r="E209" s="124">
        <v>0</v>
      </c>
      <c r="F209" s="124">
        <v>0</v>
      </c>
    </row>
    <row r="210" spans="1:6" s="210" customFormat="1" ht="34.5">
      <c r="A210" s="10" t="s">
        <v>359</v>
      </c>
      <c r="B210" s="20"/>
      <c r="C210" s="27" t="s">
        <v>360</v>
      </c>
      <c r="D210" s="124">
        <f>D211</f>
        <v>13128.148000000001</v>
      </c>
      <c r="E210" s="124">
        <f>E211</f>
        <v>13128.148000000001</v>
      </c>
      <c r="F210" s="124">
        <f>F211</f>
        <v>13128.148000000001</v>
      </c>
    </row>
    <row r="211" spans="1:6" ht="34.5">
      <c r="A211" s="10" t="s">
        <v>359</v>
      </c>
      <c r="B211" s="29" t="s">
        <v>296</v>
      </c>
      <c r="C211" s="151" t="s">
        <v>659</v>
      </c>
      <c r="D211" s="124">
        <f>D212+D213</f>
        <v>13128.148000000001</v>
      </c>
      <c r="E211" s="124">
        <f>E212+E213</f>
        <v>13128.148000000001</v>
      </c>
      <c r="F211" s="124">
        <f>F212+F213</f>
        <v>13128.148000000001</v>
      </c>
    </row>
    <row r="212" spans="1:6" ht="57.5">
      <c r="A212" s="10" t="s">
        <v>359</v>
      </c>
      <c r="B212" s="20" t="s">
        <v>299</v>
      </c>
      <c r="C212" s="27" t="s">
        <v>636</v>
      </c>
      <c r="D212" s="124">
        <v>6604.18</v>
      </c>
      <c r="E212" s="124">
        <v>6604.18</v>
      </c>
      <c r="F212" s="124">
        <v>6604.18</v>
      </c>
    </row>
    <row r="213" spans="1:6" ht="57.5">
      <c r="A213" s="10" t="s">
        <v>359</v>
      </c>
      <c r="B213" s="20" t="s">
        <v>301</v>
      </c>
      <c r="C213" s="27" t="s">
        <v>635</v>
      </c>
      <c r="D213" s="124">
        <v>6523.9679999999998</v>
      </c>
      <c r="E213" s="124">
        <v>6523.9679999999998</v>
      </c>
      <c r="F213" s="124">
        <v>6523.9679999999998</v>
      </c>
    </row>
    <row r="214" spans="1:6" ht="46">
      <c r="A214" s="10" t="s">
        <v>362</v>
      </c>
      <c r="B214" s="20"/>
      <c r="C214" s="27" t="s">
        <v>361</v>
      </c>
      <c r="D214" s="124">
        <f>D215</f>
        <v>132.608</v>
      </c>
      <c r="E214" s="124">
        <f>E215</f>
        <v>132.608</v>
      </c>
      <c r="F214" s="124">
        <f>F215</f>
        <v>132.608</v>
      </c>
    </row>
    <row r="215" spans="1:6" ht="34.5">
      <c r="A215" s="10" t="s">
        <v>362</v>
      </c>
      <c r="B215" s="29" t="s">
        <v>296</v>
      </c>
      <c r="C215" s="151" t="s">
        <v>659</v>
      </c>
      <c r="D215" s="124">
        <f>D216+D217</f>
        <v>132.608</v>
      </c>
      <c r="E215" s="124">
        <f>E216+E217</f>
        <v>132.608</v>
      </c>
      <c r="F215" s="124">
        <f>F216+F217</f>
        <v>132.608</v>
      </c>
    </row>
    <row r="216" spans="1:6" ht="57.5">
      <c r="A216" s="10" t="s">
        <v>362</v>
      </c>
      <c r="B216" s="20" t="s">
        <v>299</v>
      </c>
      <c r="C216" s="27" t="s">
        <v>636</v>
      </c>
      <c r="D216" s="124">
        <v>66.709000000000003</v>
      </c>
      <c r="E216" s="124">
        <v>66.709000000000003</v>
      </c>
      <c r="F216" s="124">
        <v>66.709000000000003</v>
      </c>
    </row>
    <row r="217" spans="1:6" ht="46">
      <c r="A217" s="10" t="s">
        <v>362</v>
      </c>
      <c r="B217" s="20" t="s">
        <v>301</v>
      </c>
      <c r="C217" s="27" t="s">
        <v>302</v>
      </c>
      <c r="D217" s="124">
        <v>65.899000000000001</v>
      </c>
      <c r="E217" s="124">
        <v>65.899000000000001</v>
      </c>
      <c r="F217" s="124">
        <v>65.899000000000001</v>
      </c>
    </row>
    <row r="218" spans="1:6" ht="23">
      <c r="A218" s="10" t="s">
        <v>767</v>
      </c>
      <c r="B218" s="20"/>
      <c r="C218" s="27" t="s">
        <v>701</v>
      </c>
      <c r="D218" s="124">
        <f>D219</f>
        <v>1020</v>
      </c>
      <c r="E218" s="124">
        <f t="shared" ref="E218:F220" si="66">E219</f>
        <v>520</v>
      </c>
      <c r="F218" s="124">
        <f t="shared" si="66"/>
        <v>520</v>
      </c>
    </row>
    <row r="219" spans="1:6" ht="57.5">
      <c r="A219" s="10" t="s">
        <v>768</v>
      </c>
      <c r="B219" s="20"/>
      <c r="C219" s="27" t="s">
        <v>317</v>
      </c>
      <c r="D219" s="124">
        <f>D220</f>
        <v>1020</v>
      </c>
      <c r="E219" s="124">
        <f t="shared" si="66"/>
        <v>520</v>
      </c>
      <c r="F219" s="124">
        <f t="shared" si="66"/>
        <v>520</v>
      </c>
    </row>
    <row r="220" spans="1:6" ht="34.5">
      <c r="A220" s="10" t="s">
        <v>768</v>
      </c>
      <c r="B220" s="32" t="s">
        <v>296</v>
      </c>
      <c r="C220" s="151" t="s">
        <v>659</v>
      </c>
      <c r="D220" s="124">
        <f>D221</f>
        <v>1020</v>
      </c>
      <c r="E220" s="124">
        <f t="shared" si="66"/>
        <v>520</v>
      </c>
      <c r="F220" s="124">
        <f t="shared" si="66"/>
        <v>520</v>
      </c>
    </row>
    <row r="221" spans="1:6" ht="57.5">
      <c r="A221" s="10" t="s">
        <v>768</v>
      </c>
      <c r="B221" s="20" t="s">
        <v>299</v>
      </c>
      <c r="C221" s="27" t="s">
        <v>636</v>
      </c>
      <c r="D221" s="124">
        <v>1020</v>
      </c>
      <c r="E221" s="124">
        <v>520</v>
      </c>
      <c r="F221" s="124">
        <v>520</v>
      </c>
    </row>
    <row r="222" spans="1:6" ht="34.5">
      <c r="A222" s="98" t="s">
        <v>39</v>
      </c>
      <c r="B222" s="99"/>
      <c r="C222" s="118" t="s">
        <v>774</v>
      </c>
      <c r="D222" s="136">
        <f>D223+D231</f>
        <v>198015.36599999998</v>
      </c>
      <c r="E222" s="136">
        <f>E223+E231</f>
        <v>176782.59099999999</v>
      </c>
      <c r="F222" s="136">
        <f>F223+F231</f>
        <v>180551.58000000005</v>
      </c>
    </row>
    <row r="223" spans="1:6" ht="34.5">
      <c r="A223" s="10" t="s">
        <v>40</v>
      </c>
      <c r="B223" s="20"/>
      <c r="C223" s="27" t="s">
        <v>531</v>
      </c>
      <c r="D223" s="124">
        <f>D224</f>
        <v>4469.3589999999995</v>
      </c>
      <c r="E223" s="124">
        <f>E224</f>
        <v>1234.134</v>
      </c>
      <c r="F223" s="124">
        <f>F224</f>
        <v>1287.2</v>
      </c>
    </row>
    <row r="224" spans="1:6" ht="34.5">
      <c r="A224" s="10" t="s">
        <v>42</v>
      </c>
      <c r="B224" s="20"/>
      <c r="C224" s="27" t="s">
        <v>723</v>
      </c>
      <c r="D224" s="124">
        <f>D228+D225</f>
        <v>4469.3589999999995</v>
      </c>
      <c r="E224" s="124">
        <f>E228+E225</f>
        <v>1234.134</v>
      </c>
      <c r="F224" s="124">
        <f>F228+F225</f>
        <v>1287.2</v>
      </c>
    </row>
    <row r="225" spans="1:6" ht="34.5">
      <c r="A225" s="10" t="s">
        <v>608</v>
      </c>
      <c r="B225" s="20"/>
      <c r="C225" s="27" t="s">
        <v>724</v>
      </c>
      <c r="D225" s="143">
        <f t="shared" ref="D225:F226" si="67">D226</f>
        <v>887.4</v>
      </c>
      <c r="E225" s="143">
        <f t="shared" si="67"/>
        <v>925.6</v>
      </c>
      <c r="F225" s="124">
        <f t="shared" si="67"/>
        <v>965.4</v>
      </c>
    </row>
    <row r="226" spans="1:6" ht="23">
      <c r="A226" s="10" t="s">
        <v>608</v>
      </c>
      <c r="B226" s="29" t="s">
        <v>256</v>
      </c>
      <c r="C226" s="151" t="s">
        <v>683</v>
      </c>
      <c r="D226" s="143">
        <f t="shared" si="67"/>
        <v>887.4</v>
      </c>
      <c r="E226" s="143">
        <f t="shared" si="67"/>
        <v>925.6</v>
      </c>
      <c r="F226" s="124">
        <f t="shared" si="67"/>
        <v>965.4</v>
      </c>
    </row>
    <row r="227" spans="1:6">
      <c r="A227" s="10" t="s">
        <v>608</v>
      </c>
      <c r="B227" s="20" t="s">
        <v>258</v>
      </c>
      <c r="C227" s="27" t="s">
        <v>674</v>
      </c>
      <c r="D227" s="143">
        <v>887.4</v>
      </c>
      <c r="E227" s="143">
        <v>925.6</v>
      </c>
      <c r="F227" s="124">
        <v>965.4</v>
      </c>
    </row>
    <row r="228" spans="1:6" ht="34.5">
      <c r="A228" s="10" t="s">
        <v>449</v>
      </c>
      <c r="B228" s="20"/>
      <c r="C228" s="27" t="s">
        <v>267</v>
      </c>
      <c r="D228" s="143">
        <f t="shared" ref="D228:F229" si="68">D229</f>
        <v>3581.9589999999998</v>
      </c>
      <c r="E228" s="124">
        <f t="shared" si="68"/>
        <v>308.53399999999999</v>
      </c>
      <c r="F228" s="124">
        <f t="shared" si="68"/>
        <v>321.8</v>
      </c>
    </row>
    <row r="229" spans="1:6" ht="23">
      <c r="A229" s="10" t="s">
        <v>449</v>
      </c>
      <c r="B229" s="29" t="s">
        <v>256</v>
      </c>
      <c r="C229" s="151" t="s">
        <v>683</v>
      </c>
      <c r="D229" s="143">
        <f t="shared" si="68"/>
        <v>3581.9589999999998</v>
      </c>
      <c r="E229" s="124">
        <f t="shared" si="68"/>
        <v>308.53399999999999</v>
      </c>
      <c r="F229" s="124">
        <f t="shared" si="68"/>
        <v>321.8</v>
      </c>
    </row>
    <row r="230" spans="1:6">
      <c r="A230" s="10" t="s">
        <v>449</v>
      </c>
      <c r="B230" s="20" t="s">
        <v>258</v>
      </c>
      <c r="C230" s="27" t="s">
        <v>658</v>
      </c>
      <c r="D230" s="143">
        <v>3581.9589999999998</v>
      </c>
      <c r="E230" s="124">
        <v>308.53399999999999</v>
      </c>
      <c r="F230" s="124">
        <v>321.8</v>
      </c>
    </row>
    <row r="231" spans="1:6" s="202" customFormat="1" ht="34.5">
      <c r="A231" s="10" t="s">
        <v>385</v>
      </c>
      <c r="B231" s="20"/>
      <c r="C231" s="27" t="s">
        <v>725</v>
      </c>
      <c r="D231" s="143">
        <f>D232+D239+D246</f>
        <v>193546.00699999998</v>
      </c>
      <c r="E231" s="143">
        <f>E232+E239+E246</f>
        <v>175548.45699999999</v>
      </c>
      <c r="F231" s="124">
        <f>F232+F239+F246</f>
        <v>179264.38000000003</v>
      </c>
    </row>
    <row r="232" spans="1:6" s="202" customFormat="1" ht="34.5">
      <c r="A232" s="10" t="s">
        <v>383</v>
      </c>
      <c r="B232" s="20"/>
      <c r="C232" s="27" t="s">
        <v>727</v>
      </c>
      <c r="D232" s="143">
        <f>D233+D236</f>
        <v>13499.567999999999</v>
      </c>
      <c r="E232" s="143">
        <f>E233+E236</f>
        <v>13940.567999999999</v>
      </c>
      <c r="F232" s="124">
        <f>F233+F236</f>
        <v>14399.268</v>
      </c>
    </row>
    <row r="233" spans="1:6" s="202" customFormat="1" ht="57.5">
      <c r="A233" s="31" t="s">
        <v>384</v>
      </c>
      <c r="B233" s="156"/>
      <c r="C233" s="157" t="s">
        <v>198</v>
      </c>
      <c r="D233" s="143">
        <f t="shared" ref="D233:F234" si="69">D234</f>
        <v>11026</v>
      </c>
      <c r="E233" s="143">
        <f t="shared" si="69"/>
        <v>11467</v>
      </c>
      <c r="F233" s="124">
        <f t="shared" si="69"/>
        <v>11925.7</v>
      </c>
    </row>
    <row r="234" spans="1:6" s="202" customFormat="1" ht="23">
      <c r="A234" s="31" t="s">
        <v>384</v>
      </c>
      <c r="B234" s="29" t="s">
        <v>256</v>
      </c>
      <c r="C234" s="151" t="s">
        <v>683</v>
      </c>
      <c r="D234" s="143">
        <f>D235</f>
        <v>11026</v>
      </c>
      <c r="E234" s="143">
        <f t="shared" si="69"/>
        <v>11467</v>
      </c>
      <c r="F234" s="124">
        <f t="shared" si="69"/>
        <v>11925.7</v>
      </c>
    </row>
    <row r="235" spans="1:6" s="202" customFormat="1">
      <c r="A235" s="31" t="s">
        <v>384</v>
      </c>
      <c r="B235" s="20" t="s">
        <v>258</v>
      </c>
      <c r="C235" s="27" t="s">
        <v>658</v>
      </c>
      <c r="D235" s="143">
        <v>11026</v>
      </c>
      <c r="E235" s="143">
        <v>11467</v>
      </c>
      <c r="F235" s="124">
        <v>11925.7</v>
      </c>
    </row>
    <row r="236" spans="1:6" ht="46">
      <c r="A236" s="31" t="s">
        <v>728</v>
      </c>
      <c r="B236" s="20"/>
      <c r="C236" s="27" t="s">
        <v>726</v>
      </c>
      <c r="D236" s="143">
        <f t="shared" ref="D236:F237" si="70">D237</f>
        <v>2473.5680000000002</v>
      </c>
      <c r="E236" s="143">
        <f t="shared" si="70"/>
        <v>2473.5680000000002</v>
      </c>
      <c r="F236" s="143">
        <f t="shared" si="70"/>
        <v>2473.5680000000002</v>
      </c>
    </row>
    <row r="237" spans="1:6" ht="23">
      <c r="A237" s="31" t="s">
        <v>728</v>
      </c>
      <c r="B237" s="29" t="s">
        <v>256</v>
      </c>
      <c r="C237" s="151" t="s">
        <v>683</v>
      </c>
      <c r="D237" s="143">
        <f t="shared" si="70"/>
        <v>2473.5680000000002</v>
      </c>
      <c r="E237" s="143">
        <f t="shared" si="70"/>
        <v>2473.5680000000002</v>
      </c>
      <c r="F237" s="143">
        <f t="shared" si="70"/>
        <v>2473.5680000000002</v>
      </c>
    </row>
    <row r="238" spans="1:6">
      <c r="A238" s="31" t="s">
        <v>728</v>
      </c>
      <c r="B238" s="20" t="s">
        <v>258</v>
      </c>
      <c r="C238" s="27" t="s">
        <v>658</v>
      </c>
      <c r="D238" s="143">
        <v>2473.5680000000002</v>
      </c>
      <c r="E238" s="143">
        <v>2473.5680000000002</v>
      </c>
      <c r="F238" s="143">
        <v>2473.5680000000002</v>
      </c>
    </row>
    <row r="239" spans="1:6" ht="46">
      <c r="A239" s="31" t="s">
        <v>89</v>
      </c>
      <c r="B239" s="20"/>
      <c r="C239" s="27" t="s">
        <v>733</v>
      </c>
      <c r="D239" s="143">
        <f>D240+D243</f>
        <v>6344.223</v>
      </c>
      <c r="E239" s="143">
        <f>E240+E243</f>
        <v>6598</v>
      </c>
      <c r="F239" s="124">
        <f>F240+F243</f>
        <v>6862</v>
      </c>
    </row>
    <row r="240" spans="1:6" ht="57.5">
      <c r="A240" s="107" t="s">
        <v>777</v>
      </c>
      <c r="B240" s="20"/>
      <c r="C240" s="27" t="s">
        <v>729</v>
      </c>
      <c r="D240" s="143">
        <f t="shared" ref="D240:F241" si="71">D241</f>
        <v>5709.8</v>
      </c>
      <c r="E240" s="143">
        <f t="shared" si="71"/>
        <v>5938.2</v>
      </c>
      <c r="F240" s="124">
        <f t="shared" si="71"/>
        <v>6175.8</v>
      </c>
    </row>
    <row r="241" spans="1:6" ht="23">
      <c r="A241" s="107" t="s">
        <v>777</v>
      </c>
      <c r="B241" s="29" t="s">
        <v>256</v>
      </c>
      <c r="C241" s="151" t="s">
        <v>683</v>
      </c>
      <c r="D241" s="143">
        <f t="shared" si="71"/>
        <v>5709.8</v>
      </c>
      <c r="E241" s="143">
        <f t="shared" si="71"/>
        <v>5938.2</v>
      </c>
      <c r="F241" s="143">
        <f t="shared" si="71"/>
        <v>6175.8</v>
      </c>
    </row>
    <row r="242" spans="1:6">
      <c r="A242" s="107" t="s">
        <v>777</v>
      </c>
      <c r="B242" s="20" t="s">
        <v>258</v>
      </c>
      <c r="C242" s="27" t="s">
        <v>658</v>
      </c>
      <c r="D242" s="143">
        <v>5709.8</v>
      </c>
      <c r="E242" s="143">
        <v>5938.2</v>
      </c>
      <c r="F242" s="124">
        <v>6175.8</v>
      </c>
    </row>
    <row r="243" spans="1:6" ht="69">
      <c r="A243" s="31" t="s">
        <v>778</v>
      </c>
      <c r="B243" s="20"/>
      <c r="C243" s="27" t="s">
        <v>730</v>
      </c>
      <c r="D243" s="143">
        <f>D244</f>
        <v>634.423</v>
      </c>
      <c r="E243" s="143">
        <f t="shared" ref="D243:F244" si="72">E244</f>
        <v>659.8</v>
      </c>
      <c r="F243" s="124">
        <f t="shared" si="72"/>
        <v>686.2</v>
      </c>
    </row>
    <row r="244" spans="1:6" ht="23">
      <c r="A244" s="31" t="s">
        <v>778</v>
      </c>
      <c r="B244" s="29" t="s">
        <v>256</v>
      </c>
      <c r="C244" s="151" t="s">
        <v>683</v>
      </c>
      <c r="D244" s="143">
        <f t="shared" si="72"/>
        <v>634.423</v>
      </c>
      <c r="E244" s="143">
        <f t="shared" si="72"/>
        <v>659.8</v>
      </c>
      <c r="F244" s="124">
        <f t="shared" si="72"/>
        <v>686.2</v>
      </c>
    </row>
    <row r="245" spans="1:6">
      <c r="A245" s="31" t="s">
        <v>778</v>
      </c>
      <c r="B245" s="20" t="s">
        <v>258</v>
      </c>
      <c r="C245" s="27" t="s">
        <v>658</v>
      </c>
      <c r="D245" s="143">
        <v>634.423</v>
      </c>
      <c r="E245" s="143">
        <v>659.8</v>
      </c>
      <c r="F245" s="124">
        <v>686.2</v>
      </c>
    </row>
    <row r="246" spans="1:6" ht="34.5">
      <c r="A246" s="107" t="s">
        <v>675</v>
      </c>
      <c r="B246" s="20"/>
      <c r="C246" s="27" t="s">
        <v>734</v>
      </c>
      <c r="D246" s="143">
        <f>D247+D250+D253+D256+D268+D271+D259+D262+D265</f>
        <v>173702.21599999999</v>
      </c>
      <c r="E246" s="143">
        <f t="shared" ref="E246:F246" si="73">E247+E250+E253+E256+E268+E271+E259+E262+E265</f>
        <v>155009.889</v>
      </c>
      <c r="F246" s="143">
        <f t="shared" si="73"/>
        <v>158003.11200000002</v>
      </c>
    </row>
    <row r="247" spans="1:6" ht="57.5">
      <c r="A247" s="107" t="s">
        <v>735</v>
      </c>
      <c r="B247" s="20"/>
      <c r="C247" s="27" t="s">
        <v>731</v>
      </c>
      <c r="D247" s="143">
        <f t="shared" ref="D247:F248" si="74">D248</f>
        <v>22912.799999999999</v>
      </c>
      <c r="E247" s="143">
        <f t="shared" si="74"/>
        <v>23829.3</v>
      </c>
      <c r="F247" s="124">
        <f t="shared" si="74"/>
        <v>24782.5</v>
      </c>
    </row>
    <row r="248" spans="1:6" ht="23">
      <c r="A248" s="107" t="s">
        <v>735</v>
      </c>
      <c r="B248" s="29" t="s">
        <v>256</v>
      </c>
      <c r="C248" s="151" t="s">
        <v>683</v>
      </c>
      <c r="D248" s="124">
        <f t="shared" si="74"/>
        <v>22912.799999999999</v>
      </c>
      <c r="E248" s="124">
        <f t="shared" si="74"/>
        <v>23829.3</v>
      </c>
      <c r="F248" s="124">
        <f t="shared" si="74"/>
        <v>24782.5</v>
      </c>
    </row>
    <row r="249" spans="1:6">
      <c r="A249" s="107" t="s">
        <v>735</v>
      </c>
      <c r="B249" s="20" t="s">
        <v>258</v>
      </c>
      <c r="C249" s="27" t="s">
        <v>658</v>
      </c>
      <c r="D249" s="124">
        <v>22912.799999999999</v>
      </c>
      <c r="E249" s="124">
        <v>23829.3</v>
      </c>
      <c r="F249" s="124">
        <v>24782.5</v>
      </c>
    </row>
    <row r="250" spans="1:6" ht="46">
      <c r="A250" s="107" t="s">
        <v>736</v>
      </c>
      <c r="B250" s="20"/>
      <c r="C250" s="27" t="s">
        <v>732</v>
      </c>
      <c r="D250" s="124">
        <f t="shared" ref="D250:F251" si="75">D251</f>
        <v>2545.8670000000002</v>
      </c>
      <c r="E250" s="124">
        <f t="shared" si="75"/>
        <v>2647.7</v>
      </c>
      <c r="F250" s="124">
        <f t="shared" si="75"/>
        <v>2753.6120000000001</v>
      </c>
    </row>
    <row r="251" spans="1:6" ht="23">
      <c r="A251" s="107" t="s">
        <v>736</v>
      </c>
      <c r="B251" s="29" t="s">
        <v>256</v>
      </c>
      <c r="C251" s="151" t="s">
        <v>683</v>
      </c>
      <c r="D251" s="143">
        <f t="shared" si="75"/>
        <v>2545.8670000000002</v>
      </c>
      <c r="E251" s="124">
        <f t="shared" si="75"/>
        <v>2647.7</v>
      </c>
      <c r="F251" s="124">
        <f t="shared" si="75"/>
        <v>2753.6120000000001</v>
      </c>
    </row>
    <row r="252" spans="1:6">
      <c r="A252" s="107" t="s">
        <v>736</v>
      </c>
      <c r="B252" s="20" t="s">
        <v>258</v>
      </c>
      <c r="C252" s="27" t="s">
        <v>658</v>
      </c>
      <c r="D252" s="124">
        <v>2545.8670000000002</v>
      </c>
      <c r="E252" s="124">
        <v>2647.7</v>
      </c>
      <c r="F252" s="124">
        <v>2753.6120000000001</v>
      </c>
    </row>
    <row r="253" spans="1:6" ht="34.5">
      <c r="A253" s="107" t="s">
        <v>737</v>
      </c>
      <c r="B253" s="20"/>
      <c r="C253" s="27" t="s">
        <v>739</v>
      </c>
      <c r="D253" s="124">
        <f t="shared" ref="D253:F254" si="76">D254</f>
        <v>111230.39999999999</v>
      </c>
      <c r="E253" s="124">
        <f t="shared" si="76"/>
        <v>115679.6</v>
      </c>
      <c r="F253" s="124">
        <f t="shared" si="76"/>
        <v>117420.3</v>
      </c>
    </row>
    <row r="254" spans="1:6" ht="23">
      <c r="A254" s="107" t="s">
        <v>737</v>
      </c>
      <c r="B254" s="29" t="s">
        <v>256</v>
      </c>
      <c r="C254" s="151" t="s">
        <v>683</v>
      </c>
      <c r="D254" s="124">
        <f t="shared" si="76"/>
        <v>111230.39999999999</v>
      </c>
      <c r="E254" s="124">
        <f t="shared" si="76"/>
        <v>115679.6</v>
      </c>
      <c r="F254" s="124">
        <f t="shared" si="76"/>
        <v>117420.3</v>
      </c>
    </row>
    <row r="255" spans="1:6">
      <c r="A255" s="107" t="s">
        <v>737</v>
      </c>
      <c r="B255" s="20" t="s">
        <v>258</v>
      </c>
      <c r="C255" s="27" t="s">
        <v>658</v>
      </c>
      <c r="D255" s="124">
        <v>111230.39999999999</v>
      </c>
      <c r="E255" s="124">
        <v>115679.6</v>
      </c>
      <c r="F255" s="124">
        <v>117420.3</v>
      </c>
    </row>
    <row r="256" spans="1:6" ht="34.5">
      <c r="A256" s="107" t="s">
        <v>738</v>
      </c>
      <c r="B256" s="20"/>
      <c r="C256" s="27" t="s">
        <v>746</v>
      </c>
      <c r="D256" s="124">
        <f t="shared" ref="D256:F257" si="77">D257</f>
        <v>12358.933999999999</v>
      </c>
      <c r="E256" s="124">
        <f t="shared" si="77"/>
        <v>12853.289000000001</v>
      </c>
      <c r="F256" s="124">
        <f t="shared" si="77"/>
        <v>13046.7</v>
      </c>
    </row>
    <row r="257" spans="1:6" ht="23">
      <c r="A257" s="107" t="s">
        <v>738</v>
      </c>
      <c r="B257" s="29" t="s">
        <v>256</v>
      </c>
      <c r="C257" s="151" t="s">
        <v>683</v>
      </c>
      <c r="D257" s="124">
        <f t="shared" si="77"/>
        <v>12358.933999999999</v>
      </c>
      <c r="E257" s="124">
        <f t="shared" si="77"/>
        <v>12853.289000000001</v>
      </c>
      <c r="F257" s="124">
        <f t="shared" si="77"/>
        <v>13046.7</v>
      </c>
    </row>
    <row r="258" spans="1:6">
      <c r="A258" s="107" t="s">
        <v>738</v>
      </c>
      <c r="B258" s="20" t="s">
        <v>258</v>
      </c>
      <c r="C258" s="27" t="s">
        <v>658</v>
      </c>
      <c r="D258" s="124">
        <v>12358.933999999999</v>
      </c>
      <c r="E258" s="124">
        <v>12853.289000000001</v>
      </c>
      <c r="F258" s="124">
        <v>13046.7</v>
      </c>
    </row>
    <row r="259" spans="1:6" s="229" customFormat="1" ht="69">
      <c r="A259" s="107" t="s">
        <v>868</v>
      </c>
      <c r="B259" s="20"/>
      <c r="C259" s="27" t="s">
        <v>869</v>
      </c>
      <c r="D259" s="124">
        <f>D260</f>
        <v>3878.989</v>
      </c>
      <c r="E259" s="124">
        <f t="shared" ref="E259:F260" si="78">E260</f>
        <v>0</v>
      </c>
      <c r="F259" s="124">
        <f t="shared" si="78"/>
        <v>0</v>
      </c>
    </row>
    <row r="260" spans="1:6" s="229" customFormat="1" ht="23">
      <c r="A260" s="107" t="s">
        <v>868</v>
      </c>
      <c r="B260" s="29" t="s">
        <v>256</v>
      </c>
      <c r="C260" s="151" t="s">
        <v>683</v>
      </c>
      <c r="D260" s="124">
        <f>D261</f>
        <v>3878.989</v>
      </c>
      <c r="E260" s="124">
        <f t="shared" si="78"/>
        <v>0</v>
      </c>
      <c r="F260" s="124">
        <f t="shared" si="78"/>
        <v>0</v>
      </c>
    </row>
    <row r="261" spans="1:6" s="229" customFormat="1" ht="34.5">
      <c r="A261" s="107" t="s">
        <v>868</v>
      </c>
      <c r="B261" s="20">
        <v>243</v>
      </c>
      <c r="C261" s="230" t="s">
        <v>870</v>
      </c>
      <c r="D261" s="124">
        <v>3878.989</v>
      </c>
      <c r="E261" s="124">
        <v>0</v>
      </c>
      <c r="F261" s="124">
        <v>0</v>
      </c>
    </row>
    <row r="262" spans="1:6" s="229" customFormat="1" ht="69">
      <c r="A262" s="107" t="s">
        <v>872</v>
      </c>
      <c r="B262" s="20"/>
      <c r="C262" s="27" t="s">
        <v>871</v>
      </c>
      <c r="D262" s="124">
        <f>D263</f>
        <v>830.10199999999998</v>
      </c>
      <c r="E262" s="124">
        <f t="shared" ref="E262:F263" si="79">E263</f>
        <v>0</v>
      </c>
      <c r="F262" s="124">
        <f t="shared" si="79"/>
        <v>0</v>
      </c>
    </row>
    <row r="263" spans="1:6" s="229" customFormat="1" ht="23">
      <c r="A263" s="107" t="s">
        <v>872</v>
      </c>
      <c r="B263" s="29" t="s">
        <v>256</v>
      </c>
      <c r="C263" s="151" t="s">
        <v>683</v>
      </c>
      <c r="D263" s="124">
        <f>D264</f>
        <v>830.10199999999998</v>
      </c>
      <c r="E263" s="124">
        <f t="shared" si="79"/>
        <v>0</v>
      </c>
      <c r="F263" s="124">
        <f t="shared" si="79"/>
        <v>0</v>
      </c>
    </row>
    <row r="264" spans="1:6" s="229" customFormat="1">
      <c r="A264" s="107" t="s">
        <v>872</v>
      </c>
      <c r="B264" s="20" t="s">
        <v>258</v>
      </c>
      <c r="C264" s="27" t="s">
        <v>658</v>
      </c>
      <c r="D264" s="124">
        <v>830.10199999999998</v>
      </c>
      <c r="E264" s="124">
        <v>0</v>
      </c>
      <c r="F264" s="124">
        <v>0</v>
      </c>
    </row>
    <row r="265" spans="1:6" s="229" customFormat="1" ht="34.5">
      <c r="A265" s="107" t="s">
        <v>873</v>
      </c>
      <c r="B265" s="20"/>
      <c r="C265" s="160" t="s">
        <v>874</v>
      </c>
      <c r="D265" s="124">
        <f>D266</f>
        <v>416.62</v>
      </c>
      <c r="E265" s="124">
        <f t="shared" ref="E265:F266" si="80">E266</f>
        <v>0</v>
      </c>
      <c r="F265" s="124">
        <f t="shared" si="80"/>
        <v>0</v>
      </c>
    </row>
    <row r="266" spans="1:6" s="229" customFormat="1" ht="23">
      <c r="A266" s="107" t="s">
        <v>873</v>
      </c>
      <c r="B266" s="29" t="s">
        <v>256</v>
      </c>
      <c r="C266" s="151" t="s">
        <v>683</v>
      </c>
      <c r="D266" s="124">
        <f>D267</f>
        <v>416.62</v>
      </c>
      <c r="E266" s="124">
        <f t="shared" si="80"/>
        <v>0</v>
      </c>
      <c r="F266" s="124">
        <f t="shared" si="80"/>
        <v>0</v>
      </c>
    </row>
    <row r="267" spans="1:6" s="229" customFormat="1">
      <c r="A267" s="107" t="s">
        <v>873</v>
      </c>
      <c r="B267" s="20" t="s">
        <v>258</v>
      </c>
      <c r="C267" s="27" t="s">
        <v>658</v>
      </c>
      <c r="D267" s="124">
        <v>416.62</v>
      </c>
      <c r="E267" s="124">
        <v>0</v>
      </c>
      <c r="F267" s="124">
        <v>0</v>
      </c>
    </row>
    <row r="268" spans="1:6" s="229" customFormat="1" ht="69">
      <c r="A268" s="107" t="s">
        <v>852</v>
      </c>
      <c r="B268" s="20"/>
      <c r="C268" s="27" t="s">
        <v>853</v>
      </c>
      <c r="D268" s="124">
        <f t="shared" ref="D268:F269" si="81">D269</f>
        <v>3736.297</v>
      </c>
      <c r="E268" s="124">
        <f t="shared" si="81"/>
        <v>0</v>
      </c>
      <c r="F268" s="124">
        <f t="shared" si="81"/>
        <v>0</v>
      </c>
    </row>
    <row r="269" spans="1:6" s="229" customFormat="1" ht="23">
      <c r="A269" s="107" t="s">
        <v>852</v>
      </c>
      <c r="B269" s="29" t="s">
        <v>256</v>
      </c>
      <c r="C269" s="151" t="s">
        <v>683</v>
      </c>
      <c r="D269" s="124">
        <f t="shared" si="81"/>
        <v>3736.297</v>
      </c>
      <c r="E269" s="124">
        <f t="shared" si="81"/>
        <v>0</v>
      </c>
      <c r="F269" s="124">
        <f t="shared" si="81"/>
        <v>0</v>
      </c>
    </row>
    <row r="270" spans="1:6" s="229" customFormat="1">
      <c r="A270" s="107" t="s">
        <v>852</v>
      </c>
      <c r="B270" s="20" t="s">
        <v>258</v>
      </c>
      <c r="C270" s="27" t="s">
        <v>658</v>
      </c>
      <c r="D270" s="124">
        <v>3736.297</v>
      </c>
      <c r="E270" s="124">
        <v>0</v>
      </c>
      <c r="F270" s="124">
        <v>0</v>
      </c>
    </row>
    <row r="271" spans="1:6" s="229" customFormat="1" ht="57.5">
      <c r="A271" s="107" t="s">
        <v>854</v>
      </c>
      <c r="B271" s="20"/>
      <c r="C271" s="27" t="s">
        <v>855</v>
      </c>
      <c r="D271" s="124">
        <f t="shared" ref="D271:F272" si="82">D272</f>
        <v>15792.207</v>
      </c>
      <c r="E271" s="124">
        <f t="shared" si="82"/>
        <v>0</v>
      </c>
      <c r="F271" s="124">
        <f t="shared" si="82"/>
        <v>0</v>
      </c>
    </row>
    <row r="272" spans="1:6" s="229" customFormat="1" ht="23">
      <c r="A272" s="107" t="s">
        <v>854</v>
      </c>
      <c r="B272" s="29" t="s">
        <v>256</v>
      </c>
      <c r="C272" s="151" t="s">
        <v>683</v>
      </c>
      <c r="D272" s="124">
        <f t="shared" si="82"/>
        <v>15792.207</v>
      </c>
      <c r="E272" s="124">
        <f t="shared" si="82"/>
        <v>0</v>
      </c>
      <c r="F272" s="124">
        <f t="shared" si="82"/>
        <v>0</v>
      </c>
    </row>
    <row r="273" spans="1:6" s="229" customFormat="1">
      <c r="A273" s="107" t="s">
        <v>854</v>
      </c>
      <c r="B273" s="20" t="s">
        <v>258</v>
      </c>
      <c r="C273" s="27" t="s">
        <v>658</v>
      </c>
      <c r="D273" s="124">
        <v>15792.207</v>
      </c>
      <c r="E273" s="124">
        <v>0</v>
      </c>
      <c r="F273" s="124">
        <v>0</v>
      </c>
    </row>
    <row r="274" spans="1:6" ht="23">
      <c r="A274" s="98" t="s">
        <v>420</v>
      </c>
      <c r="B274" s="99"/>
      <c r="C274" s="118" t="s">
        <v>759</v>
      </c>
      <c r="D274" s="136">
        <f>D275+D283</f>
        <v>4790.2430000000004</v>
      </c>
      <c r="E274" s="136">
        <f t="shared" ref="E274:F274" si="83">E275+E283</f>
        <v>4334.3860000000004</v>
      </c>
      <c r="F274" s="136">
        <f t="shared" si="83"/>
        <v>4334.3860000000004</v>
      </c>
    </row>
    <row r="275" spans="1:6" ht="23">
      <c r="A275" s="10" t="s">
        <v>421</v>
      </c>
      <c r="B275" s="20"/>
      <c r="C275" s="27" t="s">
        <v>200</v>
      </c>
      <c r="D275" s="124">
        <f>D276</f>
        <v>2283.9859999999999</v>
      </c>
      <c r="E275" s="124">
        <f t="shared" ref="E275:F275" si="84">E276</f>
        <v>2283.9859999999999</v>
      </c>
      <c r="F275" s="124">
        <f t="shared" si="84"/>
        <v>2283.9859999999999</v>
      </c>
    </row>
    <row r="276" spans="1:6" ht="69">
      <c r="A276" s="10" t="s">
        <v>422</v>
      </c>
      <c r="B276" s="20"/>
      <c r="C276" s="27" t="s">
        <v>201</v>
      </c>
      <c r="D276" s="124">
        <f>D277+D280</f>
        <v>2283.9859999999999</v>
      </c>
      <c r="E276" s="124">
        <f>E277+E280</f>
        <v>2283.9859999999999</v>
      </c>
      <c r="F276" s="124">
        <f>F277+F280</f>
        <v>2283.9859999999999</v>
      </c>
    </row>
    <row r="277" spans="1:6" ht="92">
      <c r="A277" s="10" t="s">
        <v>514</v>
      </c>
      <c r="B277" s="20"/>
      <c r="C277" s="27" t="s">
        <v>116</v>
      </c>
      <c r="D277" s="124">
        <f t="shared" ref="D277:F278" si="85">D278</f>
        <v>1183.9860000000001</v>
      </c>
      <c r="E277" s="124">
        <f t="shared" si="85"/>
        <v>1183.9860000000001</v>
      </c>
      <c r="F277" s="124">
        <f t="shared" si="85"/>
        <v>1183.9860000000001</v>
      </c>
    </row>
    <row r="278" spans="1:6" ht="23">
      <c r="A278" s="10" t="s">
        <v>514</v>
      </c>
      <c r="B278" s="29" t="s">
        <v>256</v>
      </c>
      <c r="C278" s="151" t="s">
        <v>683</v>
      </c>
      <c r="D278" s="124">
        <f t="shared" si="85"/>
        <v>1183.9860000000001</v>
      </c>
      <c r="E278" s="124">
        <f t="shared" si="85"/>
        <v>1183.9860000000001</v>
      </c>
      <c r="F278" s="124">
        <f t="shared" si="85"/>
        <v>1183.9860000000001</v>
      </c>
    </row>
    <row r="279" spans="1:6">
      <c r="A279" s="10" t="s">
        <v>514</v>
      </c>
      <c r="B279" s="20" t="s">
        <v>258</v>
      </c>
      <c r="C279" s="27" t="s">
        <v>658</v>
      </c>
      <c r="D279" s="124">
        <v>1183.9860000000001</v>
      </c>
      <c r="E279" s="124">
        <v>1183.9860000000001</v>
      </c>
      <c r="F279" s="124">
        <v>1183.9860000000001</v>
      </c>
    </row>
    <row r="280" spans="1:6" ht="57.5">
      <c r="A280" s="10" t="s">
        <v>515</v>
      </c>
      <c r="B280" s="20"/>
      <c r="C280" s="27" t="s">
        <v>325</v>
      </c>
      <c r="D280" s="124">
        <f t="shared" ref="D280:F281" si="86">D281</f>
        <v>1100</v>
      </c>
      <c r="E280" s="124">
        <f t="shared" si="86"/>
        <v>1100</v>
      </c>
      <c r="F280" s="124">
        <f t="shared" si="86"/>
        <v>1100</v>
      </c>
    </row>
    <row r="281" spans="1:6" ht="57.5">
      <c r="A281" s="10" t="s">
        <v>515</v>
      </c>
      <c r="B281" s="29" t="s">
        <v>558</v>
      </c>
      <c r="C281" s="151" t="s">
        <v>559</v>
      </c>
      <c r="D281" s="124">
        <f t="shared" si="86"/>
        <v>1100</v>
      </c>
      <c r="E281" s="124">
        <f t="shared" si="86"/>
        <v>1100</v>
      </c>
      <c r="F281" s="124">
        <f t="shared" si="86"/>
        <v>1100</v>
      </c>
    </row>
    <row r="282" spans="1:6" ht="23">
      <c r="A282" s="10" t="s">
        <v>515</v>
      </c>
      <c r="B282" s="112">
        <v>123</v>
      </c>
      <c r="C282" s="160" t="s">
        <v>782</v>
      </c>
      <c r="D282" s="124">
        <v>1100</v>
      </c>
      <c r="E282" s="124">
        <v>1100</v>
      </c>
      <c r="F282" s="124">
        <v>1100</v>
      </c>
    </row>
    <row r="283" spans="1:6" ht="34.5">
      <c r="A283" s="10" t="s">
        <v>423</v>
      </c>
      <c r="B283" s="20"/>
      <c r="C283" s="27" t="s">
        <v>760</v>
      </c>
      <c r="D283" s="124">
        <f>D284+D291</f>
        <v>2506.2570000000001</v>
      </c>
      <c r="E283" s="124">
        <f t="shared" ref="E283:F283" si="87">E284+E291</f>
        <v>2050.4</v>
      </c>
      <c r="F283" s="124">
        <f t="shared" si="87"/>
        <v>2050.4</v>
      </c>
    </row>
    <row r="284" spans="1:6" ht="34.5">
      <c r="A284" s="10" t="s">
        <v>535</v>
      </c>
      <c r="B284" s="20"/>
      <c r="C284" s="27" t="s">
        <v>117</v>
      </c>
      <c r="D284" s="124">
        <f>D285+D288</f>
        <v>2050.4</v>
      </c>
      <c r="E284" s="124">
        <f t="shared" ref="E284:F284" si="88">E285+E288</f>
        <v>2050.4</v>
      </c>
      <c r="F284" s="124">
        <f t="shared" si="88"/>
        <v>2050.4</v>
      </c>
    </row>
    <row r="285" spans="1:6" ht="69">
      <c r="A285" s="10" t="s">
        <v>516</v>
      </c>
      <c r="B285" s="20"/>
      <c r="C285" s="27" t="s">
        <v>118</v>
      </c>
      <c r="D285" s="124">
        <f t="shared" ref="D285:F286" si="89">D286</f>
        <v>1850.4</v>
      </c>
      <c r="E285" s="124">
        <f t="shared" si="89"/>
        <v>1850.4</v>
      </c>
      <c r="F285" s="124">
        <f t="shared" si="89"/>
        <v>1850.4</v>
      </c>
    </row>
    <row r="286" spans="1:6" ht="34.5">
      <c r="A286" s="10" t="s">
        <v>516</v>
      </c>
      <c r="B286" s="32" t="s">
        <v>296</v>
      </c>
      <c r="C286" s="151" t="s">
        <v>659</v>
      </c>
      <c r="D286" s="124">
        <f t="shared" si="89"/>
        <v>1850.4</v>
      </c>
      <c r="E286" s="124">
        <f t="shared" si="89"/>
        <v>1850.4</v>
      </c>
      <c r="F286" s="124">
        <f t="shared" si="89"/>
        <v>1850.4</v>
      </c>
    </row>
    <row r="287" spans="1:6" ht="23">
      <c r="A287" s="10" t="s">
        <v>516</v>
      </c>
      <c r="B287" s="20">
        <v>612</v>
      </c>
      <c r="C287" s="27" t="s">
        <v>545</v>
      </c>
      <c r="D287" s="124">
        <v>1850.4</v>
      </c>
      <c r="E287" s="124">
        <v>1850.4</v>
      </c>
      <c r="F287" s="124">
        <v>1850.4</v>
      </c>
    </row>
    <row r="288" spans="1:6" ht="34.5">
      <c r="A288" s="10" t="s">
        <v>517</v>
      </c>
      <c r="B288" s="20"/>
      <c r="C288" s="27" t="s">
        <v>346</v>
      </c>
      <c r="D288" s="124">
        <f t="shared" ref="D288:F289" si="90">D289</f>
        <v>200</v>
      </c>
      <c r="E288" s="124">
        <f t="shared" si="90"/>
        <v>200</v>
      </c>
      <c r="F288" s="124">
        <f t="shared" si="90"/>
        <v>200</v>
      </c>
    </row>
    <row r="289" spans="1:12" ht="23">
      <c r="A289" s="10" t="s">
        <v>517</v>
      </c>
      <c r="B289" s="29" t="s">
        <v>256</v>
      </c>
      <c r="C289" s="151" t="s">
        <v>683</v>
      </c>
      <c r="D289" s="124">
        <f t="shared" si="90"/>
        <v>200</v>
      </c>
      <c r="E289" s="124">
        <f t="shared" si="90"/>
        <v>200</v>
      </c>
      <c r="F289" s="124">
        <f t="shared" si="90"/>
        <v>200</v>
      </c>
    </row>
    <row r="290" spans="1:12">
      <c r="A290" s="10" t="s">
        <v>517</v>
      </c>
      <c r="B290" s="20" t="s">
        <v>258</v>
      </c>
      <c r="C290" s="27" t="s">
        <v>658</v>
      </c>
      <c r="D290" s="124">
        <v>200</v>
      </c>
      <c r="E290" s="124">
        <v>200</v>
      </c>
      <c r="F290" s="124">
        <v>200</v>
      </c>
    </row>
    <row r="291" spans="1:12" ht="23">
      <c r="A291" s="10" t="s">
        <v>775</v>
      </c>
      <c r="B291" s="20"/>
      <c r="C291" s="27" t="s">
        <v>776</v>
      </c>
      <c r="D291" s="124">
        <f>D292+D295</f>
        <v>455.85699999999997</v>
      </c>
      <c r="E291" s="124">
        <f t="shared" ref="E291:F291" si="91">E292+E295</f>
        <v>0</v>
      </c>
      <c r="F291" s="124">
        <f t="shared" si="91"/>
        <v>0</v>
      </c>
    </row>
    <row r="292" spans="1:12" s="229" customFormat="1" ht="69">
      <c r="A292" s="225" t="s">
        <v>845</v>
      </c>
      <c r="B292" s="10"/>
      <c r="C292" s="189" t="s">
        <v>846</v>
      </c>
      <c r="D292" s="124">
        <f>D293</f>
        <v>377.7</v>
      </c>
      <c r="E292" s="124">
        <f>E293</f>
        <v>0</v>
      </c>
      <c r="F292" s="124">
        <f>F293</f>
        <v>0</v>
      </c>
    </row>
    <row r="293" spans="1:12" s="229" customFormat="1" ht="34.5">
      <c r="A293" s="225" t="s">
        <v>845</v>
      </c>
      <c r="B293" s="29" t="s">
        <v>296</v>
      </c>
      <c r="C293" s="151" t="s">
        <v>659</v>
      </c>
      <c r="D293" s="124">
        <f t="shared" ref="D293:F293" si="92">D294</f>
        <v>377.7</v>
      </c>
      <c r="E293" s="124">
        <f t="shared" si="92"/>
        <v>0</v>
      </c>
      <c r="F293" s="124">
        <f t="shared" si="92"/>
        <v>0</v>
      </c>
    </row>
    <row r="294" spans="1:12" s="229" customFormat="1" ht="23">
      <c r="A294" s="225" t="s">
        <v>845</v>
      </c>
      <c r="B294" s="20">
        <v>612</v>
      </c>
      <c r="C294" s="27" t="s">
        <v>545</v>
      </c>
      <c r="D294" s="124">
        <v>377.7</v>
      </c>
      <c r="E294" s="124">
        <v>0</v>
      </c>
      <c r="F294" s="124">
        <v>0</v>
      </c>
    </row>
    <row r="295" spans="1:12" ht="69">
      <c r="A295" s="10" t="s">
        <v>801</v>
      </c>
      <c r="B295" s="20"/>
      <c r="C295" s="162" t="s">
        <v>802</v>
      </c>
      <c r="D295" s="124">
        <f t="shared" ref="D295:F296" si="93">D296</f>
        <v>78.156999999999996</v>
      </c>
      <c r="E295" s="124">
        <f t="shared" si="93"/>
        <v>0</v>
      </c>
      <c r="F295" s="124">
        <f t="shared" si="93"/>
        <v>0</v>
      </c>
    </row>
    <row r="296" spans="1:12" ht="34.5">
      <c r="A296" s="10" t="s">
        <v>801</v>
      </c>
      <c r="B296" s="29" t="s">
        <v>296</v>
      </c>
      <c r="C296" s="151" t="s">
        <v>659</v>
      </c>
      <c r="D296" s="124">
        <f t="shared" si="93"/>
        <v>78.156999999999996</v>
      </c>
      <c r="E296" s="124">
        <f t="shared" si="93"/>
        <v>0</v>
      </c>
      <c r="F296" s="124">
        <f t="shared" si="93"/>
        <v>0</v>
      </c>
    </row>
    <row r="297" spans="1:12" ht="23">
      <c r="A297" s="10" t="s">
        <v>801</v>
      </c>
      <c r="B297" s="20">
        <v>612</v>
      </c>
      <c r="C297" s="27" t="s">
        <v>545</v>
      </c>
      <c r="D297" s="124">
        <v>78.156999999999996</v>
      </c>
      <c r="E297" s="124">
        <v>0</v>
      </c>
      <c r="F297" s="124">
        <v>0</v>
      </c>
    </row>
    <row r="298" spans="1:12" ht="44.25" customHeight="1">
      <c r="A298" s="98" t="s">
        <v>407</v>
      </c>
      <c r="B298" s="99"/>
      <c r="C298" s="118" t="s">
        <v>690</v>
      </c>
      <c r="D298" s="136">
        <f>D299</f>
        <v>3469.6990000000001</v>
      </c>
      <c r="E298" s="136">
        <f>E299</f>
        <v>2669.5189999999998</v>
      </c>
      <c r="F298" s="136">
        <f>F299</f>
        <v>2669.5189999999998</v>
      </c>
    </row>
    <row r="299" spans="1:12" ht="46">
      <c r="A299" s="10" t="s">
        <v>408</v>
      </c>
      <c r="B299" s="20"/>
      <c r="C299" s="27" t="s">
        <v>752</v>
      </c>
      <c r="D299" s="124">
        <f>D300+D310</f>
        <v>3469.6990000000001</v>
      </c>
      <c r="E299" s="124">
        <f t="shared" ref="E299:F299" si="94">E300+E310</f>
        <v>2669.5189999999998</v>
      </c>
      <c r="F299" s="124">
        <f t="shared" si="94"/>
        <v>2669.5189999999998</v>
      </c>
    </row>
    <row r="300" spans="1:12" ht="34.5">
      <c r="A300" s="10" t="s">
        <v>410</v>
      </c>
      <c r="B300" s="20"/>
      <c r="C300" s="27" t="s">
        <v>753</v>
      </c>
      <c r="D300" s="124">
        <f>D301+D304+D307</f>
        <v>614.94799999999998</v>
      </c>
      <c r="E300" s="124">
        <f t="shared" ref="E300:F300" si="95">E301+E304+E307</f>
        <v>614.94799999999998</v>
      </c>
      <c r="F300" s="124">
        <f t="shared" si="95"/>
        <v>614.94799999999998</v>
      </c>
      <c r="L300" s="163"/>
    </row>
    <row r="301" spans="1:12" ht="34.5">
      <c r="A301" s="10" t="s">
        <v>509</v>
      </c>
      <c r="B301" s="20"/>
      <c r="C301" s="27" t="s">
        <v>311</v>
      </c>
      <c r="D301" s="124">
        <f t="shared" ref="D301:F302" si="96">D302</f>
        <v>160.916</v>
      </c>
      <c r="E301" s="124">
        <f t="shared" si="96"/>
        <v>160.916</v>
      </c>
      <c r="F301" s="124">
        <f t="shared" si="96"/>
        <v>160.916</v>
      </c>
      <c r="L301" s="196"/>
    </row>
    <row r="302" spans="1:12" ht="23">
      <c r="A302" s="10" t="s">
        <v>509</v>
      </c>
      <c r="B302" s="29" t="s">
        <v>566</v>
      </c>
      <c r="C302" s="151" t="s">
        <v>14</v>
      </c>
      <c r="D302" s="124">
        <f t="shared" si="96"/>
        <v>160.916</v>
      </c>
      <c r="E302" s="124">
        <f t="shared" si="96"/>
        <v>160.916</v>
      </c>
      <c r="F302" s="124">
        <f t="shared" si="96"/>
        <v>160.916</v>
      </c>
      <c r="L302" s="163"/>
    </row>
    <row r="303" spans="1:12" ht="23">
      <c r="A303" s="10" t="s">
        <v>509</v>
      </c>
      <c r="B303" s="20">
        <v>330</v>
      </c>
      <c r="C303" s="27" t="s">
        <v>672</v>
      </c>
      <c r="D303" s="124">
        <v>160.916</v>
      </c>
      <c r="E303" s="124">
        <v>160.916</v>
      </c>
      <c r="F303" s="124">
        <v>160.916</v>
      </c>
      <c r="L303" s="163"/>
    </row>
    <row r="304" spans="1:12" ht="51" customHeight="1">
      <c r="A304" s="10" t="s">
        <v>510</v>
      </c>
      <c r="B304" s="20"/>
      <c r="C304" s="27" t="s">
        <v>189</v>
      </c>
      <c r="D304" s="124">
        <f t="shared" ref="D304:F305" si="97">D305</f>
        <v>265</v>
      </c>
      <c r="E304" s="124">
        <f t="shared" si="97"/>
        <v>265</v>
      </c>
      <c r="F304" s="124">
        <f t="shared" si="97"/>
        <v>265</v>
      </c>
    </row>
    <row r="305" spans="1:6" ht="34.5">
      <c r="A305" s="10" t="s">
        <v>510</v>
      </c>
      <c r="B305" s="32" t="s">
        <v>296</v>
      </c>
      <c r="C305" s="151" t="s">
        <v>659</v>
      </c>
      <c r="D305" s="124">
        <f t="shared" si="97"/>
        <v>265</v>
      </c>
      <c r="E305" s="124">
        <f t="shared" si="97"/>
        <v>265</v>
      </c>
      <c r="F305" s="124">
        <f t="shared" si="97"/>
        <v>265</v>
      </c>
    </row>
    <row r="306" spans="1:6" ht="23">
      <c r="A306" s="10" t="s">
        <v>510</v>
      </c>
      <c r="B306" s="20">
        <v>633</v>
      </c>
      <c r="C306" s="27" t="s">
        <v>661</v>
      </c>
      <c r="D306" s="124">
        <v>265</v>
      </c>
      <c r="E306" s="124">
        <v>265</v>
      </c>
      <c r="F306" s="124">
        <v>265</v>
      </c>
    </row>
    <row r="307" spans="1:6" ht="34.5">
      <c r="A307" s="10" t="s">
        <v>640</v>
      </c>
      <c r="B307" s="20"/>
      <c r="C307" s="27" t="s">
        <v>639</v>
      </c>
      <c r="D307" s="143">
        <f>D308</f>
        <v>189.03200000000001</v>
      </c>
      <c r="E307" s="143">
        <f t="shared" ref="E307:F308" si="98">E308</f>
        <v>189.03200000000001</v>
      </c>
      <c r="F307" s="124">
        <f t="shared" si="98"/>
        <v>189.03200000000001</v>
      </c>
    </row>
    <row r="308" spans="1:6" ht="23">
      <c r="A308" s="10" t="s">
        <v>640</v>
      </c>
      <c r="B308" s="29" t="s">
        <v>256</v>
      </c>
      <c r="C308" s="151" t="s">
        <v>683</v>
      </c>
      <c r="D308" s="143">
        <f>D309</f>
        <v>189.03200000000001</v>
      </c>
      <c r="E308" s="143">
        <f t="shared" si="98"/>
        <v>189.03200000000001</v>
      </c>
      <c r="F308" s="124">
        <f t="shared" si="98"/>
        <v>189.03200000000001</v>
      </c>
    </row>
    <row r="309" spans="1:6" ht="27" customHeight="1">
      <c r="A309" s="10" t="s">
        <v>640</v>
      </c>
      <c r="B309" s="20" t="s">
        <v>258</v>
      </c>
      <c r="C309" s="27" t="s">
        <v>658</v>
      </c>
      <c r="D309" s="143">
        <v>189.03200000000001</v>
      </c>
      <c r="E309" s="143">
        <v>189.03200000000001</v>
      </c>
      <c r="F309" s="124">
        <v>189.03200000000001</v>
      </c>
    </row>
    <row r="310" spans="1:6" ht="27" customHeight="1">
      <c r="A310" s="10" t="s">
        <v>409</v>
      </c>
      <c r="B310" s="20"/>
      <c r="C310" s="27" t="s">
        <v>158</v>
      </c>
      <c r="D310" s="124">
        <f>D314+D317+D311</f>
        <v>2854.7510000000002</v>
      </c>
      <c r="E310" s="124">
        <f>E314+E317+E311</f>
        <v>2054.5709999999999</v>
      </c>
      <c r="F310" s="124">
        <f>F314+F317+F311</f>
        <v>2054.5709999999999</v>
      </c>
    </row>
    <row r="311" spans="1:6" ht="46">
      <c r="A311" s="10" t="s">
        <v>604</v>
      </c>
      <c r="B311" s="20"/>
      <c r="C311" s="27" t="s">
        <v>603</v>
      </c>
      <c r="D311" s="124">
        <f t="shared" ref="D311:F312" si="99">D312</f>
        <v>849.2</v>
      </c>
      <c r="E311" s="124">
        <f t="shared" si="99"/>
        <v>849.2</v>
      </c>
      <c r="F311" s="124">
        <f t="shared" si="99"/>
        <v>849.2</v>
      </c>
    </row>
    <row r="312" spans="1:6" ht="34.5">
      <c r="A312" s="10" t="s">
        <v>604</v>
      </c>
      <c r="B312" s="29" t="s">
        <v>296</v>
      </c>
      <c r="C312" s="151" t="s">
        <v>659</v>
      </c>
      <c r="D312" s="124">
        <f t="shared" si="99"/>
        <v>849.2</v>
      </c>
      <c r="E312" s="124">
        <f t="shared" si="99"/>
        <v>849.2</v>
      </c>
      <c r="F312" s="124">
        <f t="shared" si="99"/>
        <v>849.2</v>
      </c>
    </row>
    <row r="313" spans="1:6" ht="34.5">
      <c r="A313" s="10" t="s">
        <v>604</v>
      </c>
      <c r="B313" s="20">
        <v>633</v>
      </c>
      <c r="C313" s="27" t="s">
        <v>827</v>
      </c>
      <c r="D313" s="143">
        <v>849.2</v>
      </c>
      <c r="E313" s="143">
        <v>849.2</v>
      </c>
      <c r="F313" s="143">
        <v>849.2</v>
      </c>
    </row>
    <row r="314" spans="1:6" ht="46">
      <c r="A314" s="10" t="s">
        <v>518</v>
      </c>
      <c r="B314" s="20"/>
      <c r="C314" s="164" t="s">
        <v>663</v>
      </c>
      <c r="D314" s="124">
        <f t="shared" ref="D314:F315" si="100">D315</f>
        <v>1600.18</v>
      </c>
      <c r="E314" s="124">
        <f t="shared" si="100"/>
        <v>800</v>
      </c>
      <c r="F314" s="124">
        <f t="shared" si="100"/>
        <v>800</v>
      </c>
    </row>
    <row r="315" spans="1:6" ht="34.5">
      <c r="A315" s="10" t="s">
        <v>518</v>
      </c>
      <c r="B315" s="32" t="s">
        <v>296</v>
      </c>
      <c r="C315" s="151" t="s">
        <v>659</v>
      </c>
      <c r="D315" s="124">
        <f t="shared" si="100"/>
        <v>1600.18</v>
      </c>
      <c r="E315" s="124">
        <f t="shared" si="100"/>
        <v>800</v>
      </c>
      <c r="F315" s="124">
        <f t="shared" si="100"/>
        <v>800</v>
      </c>
    </row>
    <row r="316" spans="1:6" ht="34.5">
      <c r="A316" s="10" t="s">
        <v>518</v>
      </c>
      <c r="B316" s="20">
        <v>633</v>
      </c>
      <c r="C316" s="27" t="s">
        <v>827</v>
      </c>
      <c r="D316" s="124">
        <v>1600.18</v>
      </c>
      <c r="E316" s="124">
        <v>800</v>
      </c>
      <c r="F316" s="124">
        <v>800</v>
      </c>
    </row>
    <row r="317" spans="1:6" ht="46">
      <c r="A317" s="10" t="s">
        <v>519</v>
      </c>
      <c r="B317" s="20"/>
      <c r="C317" s="27" t="s">
        <v>428</v>
      </c>
      <c r="D317" s="124">
        <f t="shared" ref="D317:F318" si="101">D318</f>
        <v>405.37099999999998</v>
      </c>
      <c r="E317" s="124">
        <f t="shared" si="101"/>
        <v>405.37099999999998</v>
      </c>
      <c r="F317" s="124">
        <f t="shared" si="101"/>
        <v>405.37099999999998</v>
      </c>
    </row>
    <row r="318" spans="1:6" ht="23">
      <c r="A318" s="10" t="s">
        <v>519</v>
      </c>
      <c r="B318" s="29" t="s">
        <v>256</v>
      </c>
      <c r="C318" s="151" t="s">
        <v>683</v>
      </c>
      <c r="D318" s="124">
        <f t="shared" si="101"/>
        <v>405.37099999999998</v>
      </c>
      <c r="E318" s="124">
        <f t="shared" si="101"/>
        <v>405.37099999999998</v>
      </c>
      <c r="F318" s="124">
        <f t="shared" si="101"/>
        <v>405.37099999999998</v>
      </c>
    </row>
    <row r="319" spans="1:6">
      <c r="A319" s="10" t="s">
        <v>519</v>
      </c>
      <c r="B319" s="20" t="s">
        <v>258</v>
      </c>
      <c r="C319" s="27" t="s">
        <v>658</v>
      </c>
      <c r="D319" s="124">
        <v>405.37099999999998</v>
      </c>
      <c r="E319" s="124">
        <v>405.37099999999998</v>
      </c>
      <c r="F319" s="124">
        <v>405.37099999999998</v>
      </c>
    </row>
    <row r="320" spans="1:6" ht="23.25" customHeight="1">
      <c r="A320" s="98" t="s">
        <v>411</v>
      </c>
      <c r="B320" s="98"/>
      <c r="C320" s="118" t="s">
        <v>698</v>
      </c>
      <c r="D320" s="136">
        <f>D321</f>
        <v>12317.377</v>
      </c>
      <c r="E320" s="136">
        <f>E321</f>
        <v>6277.5010000000002</v>
      </c>
      <c r="F320" s="136">
        <f>F321</f>
        <v>6277.5010000000002</v>
      </c>
    </row>
    <row r="321" spans="1:6" ht="23">
      <c r="A321" s="10" t="s">
        <v>539</v>
      </c>
      <c r="B321" s="10"/>
      <c r="C321" s="27" t="s">
        <v>699</v>
      </c>
      <c r="D321" s="124">
        <f>D322+D339</f>
        <v>12317.377</v>
      </c>
      <c r="E321" s="124">
        <f>E322+E339</f>
        <v>6277.5010000000002</v>
      </c>
      <c r="F321" s="124">
        <f>F322+F339</f>
        <v>6277.5010000000002</v>
      </c>
    </row>
    <row r="322" spans="1:6" ht="80.5">
      <c r="A322" s="10" t="s">
        <v>540</v>
      </c>
      <c r="B322" s="10"/>
      <c r="C322" s="27" t="s">
        <v>758</v>
      </c>
      <c r="D322" s="124">
        <f>D323+D330+D326</f>
        <v>5736.0809999999992</v>
      </c>
      <c r="E322" s="124">
        <f>E323+E330+E326</f>
        <v>5162.5520000000006</v>
      </c>
      <c r="F322" s="124">
        <f>F323+F330+F326</f>
        <v>5162.5520000000006</v>
      </c>
    </row>
    <row r="323" spans="1:6" ht="34.5">
      <c r="A323" s="10" t="s">
        <v>494</v>
      </c>
      <c r="B323" s="10"/>
      <c r="C323" s="27" t="s">
        <v>700</v>
      </c>
      <c r="D323" s="124">
        <f t="shared" ref="D323:F324" si="102">D324</f>
        <v>705.33199999999999</v>
      </c>
      <c r="E323" s="124">
        <f t="shared" si="102"/>
        <v>705.33199999999999</v>
      </c>
      <c r="F323" s="124">
        <f t="shared" si="102"/>
        <v>705.33199999999999</v>
      </c>
    </row>
    <row r="324" spans="1:6" ht="23">
      <c r="A324" s="10" t="s">
        <v>494</v>
      </c>
      <c r="B324" s="29" t="s">
        <v>256</v>
      </c>
      <c r="C324" s="151" t="s">
        <v>683</v>
      </c>
      <c r="D324" s="124">
        <f t="shared" si="102"/>
        <v>705.33199999999999</v>
      </c>
      <c r="E324" s="124">
        <f t="shared" si="102"/>
        <v>705.33199999999999</v>
      </c>
      <c r="F324" s="124">
        <f t="shared" si="102"/>
        <v>705.33199999999999</v>
      </c>
    </row>
    <row r="325" spans="1:6">
      <c r="A325" s="10" t="s">
        <v>494</v>
      </c>
      <c r="B325" s="20" t="s">
        <v>258</v>
      </c>
      <c r="C325" s="27" t="s">
        <v>658</v>
      </c>
      <c r="D325" s="124">
        <v>705.33199999999999</v>
      </c>
      <c r="E325" s="124">
        <v>705.33199999999999</v>
      </c>
      <c r="F325" s="124">
        <v>705.33199999999999</v>
      </c>
    </row>
    <row r="326" spans="1:6" ht="23">
      <c r="A326" s="10" t="s">
        <v>495</v>
      </c>
      <c r="B326" s="10"/>
      <c r="C326" s="27" t="s">
        <v>743</v>
      </c>
      <c r="D326" s="124">
        <f>D327</f>
        <v>189.459</v>
      </c>
      <c r="E326" s="124">
        <f>E327</f>
        <v>189.459</v>
      </c>
      <c r="F326" s="124">
        <f>F327</f>
        <v>189.459</v>
      </c>
    </row>
    <row r="327" spans="1:6" ht="57.5">
      <c r="A327" s="10" t="s">
        <v>495</v>
      </c>
      <c r="B327" s="29" t="s">
        <v>558</v>
      </c>
      <c r="C327" s="151" t="s">
        <v>559</v>
      </c>
      <c r="D327" s="124">
        <f>D328+D329</f>
        <v>189.459</v>
      </c>
      <c r="E327" s="124">
        <f>E328+E329</f>
        <v>189.459</v>
      </c>
      <c r="F327" s="124">
        <f>F328+F329</f>
        <v>189.459</v>
      </c>
    </row>
    <row r="328" spans="1:6">
      <c r="A328" s="10" t="s">
        <v>495</v>
      </c>
      <c r="B328" s="30" t="s">
        <v>565</v>
      </c>
      <c r="C328" s="155" t="s">
        <v>664</v>
      </c>
      <c r="D328" s="124">
        <v>145.51400000000001</v>
      </c>
      <c r="E328" s="124">
        <v>145.51400000000001</v>
      </c>
      <c r="F328" s="124">
        <v>145.51400000000001</v>
      </c>
    </row>
    <row r="329" spans="1:6" ht="46">
      <c r="A329" s="10" t="s">
        <v>495</v>
      </c>
      <c r="B329" s="30">
        <v>119</v>
      </c>
      <c r="C329" s="155" t="s">
        <v>678</v>
      </c>
      <c r="D329" s="124">
        <v>43.945</v>
      </c>
      <c r="E329" s="124">
        <v>43.945</v>
      </c>
      <c r="F329" s="124">
        <v>43.945</v>
      </c>
    </row>
    <row r="330" spans="1:6" ht="23">
      <c r="A330" s="10" t="s">
        <v>496</v>
      </c>
      <c r="B330" s="10"/>
      <c r="C330" s="165" t="s">
        <v>720</v>
      </c>
      <c r="D330" s="124">
        <f>D331+D334+D337</f>
        <v>4841.2899999999991</v>
      </c>
      <c r="E330" s="124">
        <f>E331+E334+E337</f>
        <v>4267.7610000000004</v>
      </c>
      <c r="F330" s="124">
        <f>F331+F334+F337</f>
        <v>4267.7610000000004</v>
      </c>
    </row>
    <row r="331" spans="1:6" ht="57.5">
      <c r="A331" s="10" t="s">
        <v>496</v>
      </c>
      <c r="B331" s="29" t="s">
        <v>558</v>
      </c>
      <c r="C331" s="151" t="s">
        <v>559</v>
      </c>
      <c r="D331" s="124">
        <f>D332+D333</f>
        <v>3974.5169999999998</v>
      </c>
      <c r="E331" s="124">
        <f>E332+E333</f>
        <v>3750.9880000000003</v>
      </c>
      <c r="F331" s="124">
        <f>F332+F333</f>
        <v>3750.9880000000003</v>
      </c>
    </row>
    <row r="332" spans="1:6">
      <c r="A332" s="10" t="s">
        <v>496</v>
      </c>
      <c r="B332" s="30" t="s">
        <v>565</v>
      </c>
      <c r="C332" s="155" t="s">
        <v>664</v>
      </c>
      <c r="D332" s="124">
        <v>3052.6239999999998</v>
      </c>
      <c r="E332" s="124">
        <v>2880.9430000000002</v>
      </c>
      <c r="F332" s="124">
        <v>2880.9430000000002</v>
      </c>
    </row>
    <row r="333" spans="1:6" ht="46">
      <c r="A333" s="10" t="s">
        <v>496</v>
      </c>
      <c r="B333" s="30">
        <v>119</v>
      </c>
      <c r="C333" s="155" t="s">
        <v>678</v>
      </c>
      <c r="D333" s="124">
        <v>921.89300000000003</v>
      </c>
      <c r="E333" s="124">
        <v>870.04499999999996</v>
      </c>
      <c r="F333" s="124">
        <v>870.04499999999996</v>
      </c>
    </row>
    <row r="334" spans="1:6" ht="23">
      <c r="A334" s="10" t="s">
        <v>496</v>
      </c>
      <c r="B334" s="29" t="s">
        <v>256</v>
      </c>
      <c r="C334" s="151" t="s">
        <v>683</v>
      </c>
      <c r="D334" s="124">
        <f>D335+D336</f>
        <v>858.32799999999997</v>
      </c>
      <c r="E334" s="124">
        <f>E335+E336</f>
        <v>508.32800000000003</v>
      </c>
      <c r="F334" s="124">
        <f>F335+F336</f>
        <v>508.32800000000003</v>
      </c>
    </row>
    <row r="335" spans="1:6">
      <c r="A335" s="10" t="s">
        <v>496</v>
      </c>
      <c r="B335" s="20" t="s">
        <v>258</v>
      </c>
      <c r="C335" s="27" t="s">
        <v>658</v>
      </c>
      <c r="D335" s="124">
        <v>663.27300000000002</v>
      </c>
      <c r="E335" s="124">
        <v>313.27300000000002</v>
      </c>
      <c r="F335" s="124">
        <v>313.27300000000002</v>
      </c>
    </row>
    <row r="336" spans="1:6">
      <c r="A336" s="10" t="s">
        <v>496</v>
      </c>
      <c r="B336" s="20">
        <v>247</v>
      </c>
      <c r="C336" s="27" t="s">
        <v>740</v>
      </c>
      <c r="D336" s="124">
        <v>195.05500000000001</v>
      </c>
      <c r="E336" s="124">
        <v>195.05500000000001</v>
      </c>
      <c r="F336" s="124">
        <v>195.05500000000001</v>
      </c>
    </row>
    <row r="337" spans="1:6">
      <c r="A337" s="10" t="s">
        <v>496</v>
      </c>
      <c r="B337" s="20" t="s">
        <v>262</v>
      </c>
      <c r="C337" s="27" t="s">
        <v>263</v>
      </c>
      <c r="D337" s="124">
        <f>D338</f>
        <v>8.4450000000000003</v>
      </c>
      <c r="E337" s="124">
        <f>E338</f>
        <v>8.4450000000000003</v>
      </c>
      <c r="F337" s="124">
        <f>F338</f>
        <v>8.4450000000000003</v>
      </c>
    </row>
    <row r="338" spans="1:6" ht="23">
      <c r="A338" s="10" t="s">
        <v>496</v>
      </c>
      <c r="B338" s="20">
        <v>851</v>
      </c>
      <c r="C338" s="27" t="s">
        <v>594</v>
      </c>
      <c r="D338" s="124">
        <v>8.4450000000000003</v>
      </c>
      <c r="E338" s="124">
        <v>8.4450000000000003</v>
      </c>
      <c r="F338" s="124">
        <v>8.4450000000000003</v>
      </c>
    </row>
    <row r="339" spans="1:6" ht="23">
      <c r="A339" s="10" t="s">
        <v>541</v>
      </c>
      <c r="B339" s="10"/>
      <c r="C339" s="27" t="s">
        <v>722</v>
      </c>
      <c r="D339" s="124">
        <f>D340</f>
        <v>6581.2960000000003</v>
      </c>
      <c r="E339" s="124">
        <f t="shared" ref="E339:F339" si="103">E340</f>
        <v>1114.9490000000001</v>
      </c>
      <c r="F339" s="124">
        <f t="shared" si="103"/>
        <v>1114.9490000000001</v>
      </c>
    </row>
    <row r="340" spans="1:6" ht="23">
      <c r="A340" s="10" t="s">
        <v>769</v>
      </c>
      <c r="B340" s="10"/>
      <c r="C340" s="27" t="s">
        <v>31</v>
      </c>
      <c r="D340" s="124">
        <f t="shared" ref="D340:F341" si="104">D341</f>
        <v>6581.2960000000003</v>
      </c>
      <c r="E340" s="124">
        <f t="shared" si="104"/>
        <v>1114.9490000000001</v>
      </c>
      <c r="F340" s="124">
        <f t="shared" si="104"/>
        <v>1114.9490000000001</v>
      </c>
    </row>
    <row r="341" spans="1:6" ht="23">
      <c r="A341" s="10" t="s">
        <v>769</v>
      </c>
      <c r="B341" s="29" t="s">
        <v>566</v>
      </c>
      <c r="C341" s="151" t="s">
        <v>14</v>
      </c>
      <c r="D341" s="124">
        <f t="shared" si="104"/>
        <v>6581.2960000000003</v>
      </c>
      <c r="E341" s="124">
        <f t="shared" si="104"/>
        <v>1114.9490000000001</v>
      </c>
      <c r="F341" s="124">
        <f t="shared" si="104"/>
        <v>1114.9490000000001</v>
      </c>
    </row>
    <row r="342" spans="1:6">
      <c r="A342" s="10" t="s">
        <v>769</v>
      </c>
      <c r="B342" s="20" t="s">
        <v>119</v>
      </c>
      <c r="C342" s="27" t="s">
        <v>120</v>
      </c>
      <c r="D342" s="124">
        <v>6581.2960000000003</v>
      </c>
      <c r="E342" s="124">
        <v>1114.9490000000001</v>
      </c>
      <c r="F342" s="124">
        <v>1114.9490000000001</v>
      </c>
    </row>
    <row r="343" spans="1:6" ht="49.5" customHeight="1">
      <c r="A343" s="98" t="s">
        <v>399</v>
      </c>
      <c r="B343" s="99"/>
      <c r="C343" s="118" t="s">
        <v>689</v>
      </c>
      <c r="D343" s="136">
        <f>D344+D368</f>
        <v>27972.310000000005</v>
      </c>
      <c r="E343" s="136">
        <f t="shared" ref="E343:F343" si="105">E344+E368</f>
        <v>4800.17</v>
      </c>
      <c r="F343" s="136">
        <f t="shared" si="105"/>
        <v>4800.17</v>
      </c>
    </row>
    <row r="344" spans="1:6" ht="46">
      <c r="A344" s="10" t="s">
        <v>236</v>
      </c>
      <c r="B344" s="20"/>
      <c r="C344" s="27" t="s">
        <v>326</v>
      </c>
      <c r="D344" s="124">
        <f>D345+D353</f>
        <v>4800.17</v>
      </c>
      <c r="E344" s="124">
        <f>E345+E353</f>
        <v>4800.17</v>
      </c>
      <c r="F344" s="124">
        <f>F345+F353</f>
        <v>4800.17</v>
      </c>
    </row>
    <row r="345" spans="1:6" ht="57.5">
      <c r="A345" s="10" t="s">
        <v>237</v>
      </c>
      <c r="B345" s="20"/>
      <c r="C345" s="27" t="s">
        <v>754</v>
      </c>
      <c r="D345" s="143">
        <f>D346+D349</f>
        <v>4500.17</v>
      </c>
      <c r="E345" s="143">
        <f>E346+E349</f>
        <v>4500.17</v>
      </c>
      <c r="F345" s="124">
        <f>F346+F349</f>
        <v>4500.17</v>
      </c>
    </row>
    <row r="346" spans="1:6" ht="34.5">
      <c r="A346" s="10" t="s">
        <v>442</v>
      </c>
      <c r="B346" s="20"/>
      <c r="C346" s="27" t="s">
        <v>691</v>
      </c>
      <c r="D346" s="143">
        <f t="shared" ref="D346:F347" si="106">D347</f>
        <v>327</v>
      </c>
      <c r="E346" s="143">
        <f t="shared" si="106"/>
        <v>327</v>
      </c>
      <c r="F346" s="143">
        <f t="shared" si="106"/>
        <v>327</v>
      </c>
    </row>
    <row r="347" spans="1:6" ht="23">
      <c r="A347" s="10" t="s">
        <v>442</v>
      </c>
      <c r="B347" s="29" t="s">
        <v>256</v>
      </c>
      <c r="C347" s="151" t="s">
        <v>683</v>
      </c>
      <c r="D347" s="143">
        <f t="shared" si="106"/>
        <v>327</v>
      </c>
      <c r="E347" s="143">
        <f t="shared" si="106"/>
        <v>327</v>
      </c>
      <c r="F347" s="143">
        <f t="shared" si="106"/>
        <v>327</v>
      </c>
    </row>
    <row r="348" spans="1:6">
      <c r="A348" s="10" t="s">
        <v>442</v>
      </c>
      <c r="B348" s="20" t="s">
        <v>258</v>
      </c>
      <c r="C348" s="27" t="s">
        <v>658</v>
      </c>
      <c r="D348" s="143">
        <v>327</v>
      </c>
      <c r="E348" s="143">
        <v>327</v>
      </c>
      <c r="F348" s="143">
        <v>327</v>
      </c>
    </row>
    <row r="349" spans="1:6" ht="23">
      <c r="A349" s="10" t="s">
        <v>443</v>
      </c>
      <c r="B349" s="20"/>
      <c r="C349" s="27" t="s">
        <v>692</v>
      </c>
      <c r="D349" s="143">
        <f>D350</f>
        <v>4173.17</v>
      </c>
      <c r="E349" s="143">
        <f>E350</f>
        <v>4173.17</v>
      </c>
      <c r="F349" s="143">
        <f>F350</f>
        <v>4173.17</v>
      </c>
    </row>
    <row r="350" spans="1:6" ht="57.5">
      <c r="A350" s="10" t="s">
        <v>443</v>
      </c>
      <c r="B350" s="29" t="s">
        <v>558</v>
      </c>
      <c r="C350" s="151" t="s">
        <v>559</v>
      </c>
      <c r="D350" s="143">
        <f>D351+D352</f>
        <v>4173.17</v>
      </c>
      <c r="E350" s="143">
        <f>E351+E352</f>
        <v>4173.17</v>
      </c>
      <c r="F350" s="143">
        <f>F351+F352</f>
        <v>4173.17</v>
      </c>
    </row>
    <row r="351" spans="1:6">
      <c r="A351" s="10" t="s">
        <v>443</v>
      </c>
      <c r="B351" s="30" t="s">
        <v>565</v>
      </c>
      <c r="C351" s="155" t="s">
        <v>664</v>
      </c>
      <c r="D351" s="143">
        <v>3205.2</v>
      </c>
      <c r="E351" s="143">
        <v>3205.2</v>
      </c>
      <c r="F351" s="143">
        <v>3205.2</v>
      </c>
    </row>
    <row r="352" spans="1:6" ht="46">
      <c r="A352" s="10" t="s">
        <v>443</v>
      </c>
      <c r="B352" s="30">
        <v>119</v>
      </c>
      <c r="C352" s="155" t="s">
        <v>678</v>
      </c>
      <c r="D352" s="143">
        <v>967.97</v>
      </c>
      <c r="E352" s="143">
        <v>967.97</v>
      </c>
      <c r="F352" s="143">
        <v>967.97</v>
      </c>
    </row>
    <row r="353" spans="1:6" ht="34.5">
      <c r="A353" s="10" t="s">
        <v>533</v>
      </c>
      <c r="B353" s="30"/>
      <c r="C353" s="155" t="s">
        <v>688</v>
      </c>
      <c r="D353" s="143">
        <f>D354</f>
        <v>300</v>
      </c>
      <c r="E353" s="143">
        <f>E354</f>
        <v>300</v>
      </c>
      <c r="F353" s="143">
        <f>F354</f>
        <v>300</v>
      </c>
    </row>
    <row r="354" spans="1:6" ht="57.5">
      <c r="A354" s="10" t="s">
        <v>444</v>
      </c>
      <c r="B354" s="20"/>
      <c r="C354" s="155" t="s">
        <v>749</v>
      </c>
      <c r="D354" s="143">
        <f t="shared" ref="D354:F355" si="107">D355</f>
        <v>300</v>
      </c>
      <c r="E354" s="143">
        <f t="shared" si="107"/>
        <v>300</v>
      </c>
      <c r="F354" s="143">
        <f t="shared" si="107"/>
        <v>300</v>
      </c>
    </row>
    <row r="355" spans="1:6" ht="23">
      <c r="A355" s="10" t="s">
        <v>444</v>
      </c>
      <c r="B355" s="29" t="s">
        <v>256</v>
      </c>
      <c r="C355" s="151" t="s">
        <v>683</v>
      </c>
      <c r="D355" s="143">
        <f t="shared" si="107"/>
        <v>300</v>
      </c>
      <c r="E355" s="143">
        <f t="shared" si="107"/>
        <v>300</v>
      </c>
      <c r="F355" s="143">
        <f t="shared" si="107"/>
        <v>300</v>
      </c>
    </row>
    <row r="356" spans="1:6">
      <c r="A356" s="10" t="s">
        <v>444</v>
      </c>
      <c r="B356" s="20" t="s">
        <v>258</v>
      </c>
      <c r="C356" s="27" t="s">
        <v>658</v>
      </c>
      <c r="D356" s="143">
        <v>300</v>
      </c>
      <c r="E356" s="143">
        <v>300</v>
      </c>
      <c r="F356" s="143">
        <v>300</v>
      </c>
    </row>
    <row r="357" spans="1:6" ht="34.5">
      <c r="A357" s="10" t="s">
        <v>789</v>
      </c>
      <c r="B357" s="20"/>
      <c r="C357" s="27" t="s">
        <v>790</v>
      </c>
      <c r="D357" s="124">
        <f>D358</f>
        <v>21918.52</v>
      </c>
      <c r="E357" s="124">
        <f>E358</f>
        <v>0</v>
      </c>
      <c r="F357" s="124">
        <f>F358</f>
        <v>0</v>
      </c>
    </row>
    <row r="358" spans="1:6" ht="46">
      <c r="A358" s="10" t="s">
        <v>791</v>
      </c>
      <c r="B358" s="20"/>
      <c r="C358" s="27" t="s">
        <v>792</v>
      </c>
      <c r="D358" s="124">
        <f>D359+D362+D365</f>
        <v>21918.52</v>
      </c>
      <c r="E358" s="124">
        <f>E359+E362+E365</f>
        <v>0</v>
      </c>
      <c r="F358" s="124">
        <f>F359+F362+F365</f>
        <v>0</v>
      </c>
    </row>
    <row r="359" spans="1:6" ht="23">
      <c r="A359" s="10" t="s">
        <v>821</v>
      </c>
      <c r="B359" s="20"/>
      <c r="C359" s="27" t="s">
        <v>820</v>
      </c>
      <c r="D359" s="124">
        <f t="shared" ref="D359:F366" si="108">D360</f>
        <v>6867.92</v>
      </c>
      <c r="E359" s="124">
        <f t="shared" si="108"/>
        <v>0</v>
      </c>
      <c r="F359" s="124">
        <f t="shared" si="108"/>
        <v>0</v>
      </c>
    </row>
    <row r="360" spans="1:6" ht="34.5">
      <c r="A360" s="10" t="s">
        <v>821</v>
      </c>
      <c r="B360" s="32" t="s">
        <v>296</v>
      </c>
      <c r="C360" s="151" t="s">
        <v>659</v>
      </c>
      <c r="D360" s="124">
        <f t="shared" si="108"/>
        <v>6867.92</v>
      </c>
      <c r="E360" s="124">
        <f t="shared" si="108"/>
        <v>0</v>
      </c>
      <c r="F360" s="124">
        <f t="shared" si="108"/>
        <v>0</v>
      </c>
    </row>
    <row r="361" spans="1:6" ht="23">
      <c r="A361" s="10" t="s">
        <v>821</v>
      </c>
      <c r="B361" s="20">
        <v>612</v>
      </c>
      <c r="C361" s="27" t="s">
        <v>545</v>
      </c>
      <c r="D361" s="124">
        <v>6867.92</v>
      </c>
      <c r="E361" s="124">
        <v>0</v>
      </c>
      <c r="F361" s="124">
        <v>0</v>
      </c>
    </row>
    <row r="362" spans="1:6" ht="34.5">
      <c r="A362" s="10" t="s">
        <v>823</v>
      </c>
      <c r="B362" s="20"/>
      <c r="C362" s="5" t="s">
        <v>822</v>
      </c>
      <c r="D362" s="124">
        <f>D363</f>
        <v>1250</v>
      </c>
      <c r="E362" s="124">
        <f>E363</f>
        <v>0</v>
      </c>
      <c r="F362" s="124">
        <f>F363</f>
        <v>0</v>
      </c>
    </row>
    <row r="363" spans="1:6" ht="34.5">
      <c r="A363" s="10" t="s">
        <v>823</v>
      </c>
      <c r="B363" s="32" t="s">
        <v>296</v>
      </c>
      <c r="C363" s="151" t="s">
        <v>659</v>
      </c>
      <c r="D363" s="124">
        <f t="shared" si="108"/>
        <v>1250</v>
      </c>
      <c r="E363" s="124">
        <f t="shared" si="108"/>
        <v>0</v>
      </c>
      <c r="F363" s="124">
        <f t="shared" si="108"/>
        <v>0</v>
      </c>
    </row>
    <row r="364" spans="1:6" ht="23">
      <c r="A364" s="10" t="s">
        <v>823</v>
      </c>
      <c r="B364" s="20">
        <v>612</v>
      </c>
      <c r="C364" s="27" t="s">
        <v>545</v>
      </c>
      <c r="D364" s="124">
        <v>1250</v>
      </c>
      <c r="E364" s="124">
        <v>0</v>
      </c>
      <c r="F364" s="124">
        <v>0</v>
      </c>
    </row>
    <row r="365" spans="1:6" ht="46">
      <c r="A365" s="10" t="s">
        <v>794</v>
      </c>
      <c r="B365" s="112"/>
      <c r="C365" s="162" t="s">
        <v>793</v>
      </c>
      <c r="D365" s="124">
        <f t="shared" si="108"/>
        <v>13800.6</v>
      </c>
      <c r="E365" s="124">
        <f t="shared" si="108"/>
        <v>0</v>
      </c>
      <c r="F365" s="124">
        <f t="shared" si="108"/>
        <v>0</v>
      </c>
    </row>
    <row r="366" spans="1:6" ht="34.5">
      <c r="A366" s="10" t="s">
        <v>794</v>
      </c>
      <c r="B366" s="32" t="s">
        <v>296</v>
      </c>
      <c r="C366" s="151" t="s">
        <v>659</v>
      </c>
      <c r="D366" s="124">
        <f t="shared" si="108"/>
        <v>13800.6</v>
      </c>
      <c r="E366" s="124">
        <f t="shared" si="108"/>
        <v>0</v>
      </c>
      <c r="F366" s="124">
        <f t="shared" si="108"/>
        <v>0</v>
      </c>
    </row>
    <row r="367" spans="1:6" ht="23">
      <c r="A367" s="10" t="s">
        <v>794</v>
      </c>
      <c r="B367" s="20">
        <v>612</v>
      </c>
      <c r="C367" s="27" t="s">
        <v>545</v>
      </c>
      <c r="D367" s="124">
        <v>13800.6</v>
      </c>
      <c r="E367" s="124">
        <v>0</v>
      </c>
      <c r="F367" s="124">
        <v>0</v>
      </c>
    </row>
    <row r="368" spans="1:6" s="229" customFormat="1" ht="34.5">
      <c r="A368" s="10" t="s">
        <v>789</v>
      </c>
      <c r="B368" s="20"/>
      <c r="C368" s="27" t="s">
        <v>790</v>
      </c>
      <c r="D368" s="124">
        <f t="shared" ref="D368:F368" si="109">D369</f>
        <v>23172.140000000003</v>
      </c>
      <c r="E368" s="124">
        <f t="shared" si="109"/>
        <v>0</v>
      </c>
      <c r="F368" s="124">
        <f t="shared" si="109"/>
        <v>0</v>
      </c>
    </row>
    <row r="369" spans="1:6" s="229" customFormat="1" ht="46">
      <c r="A369" s="10" t="s">
        <v>791</v>
      </c>
      <c r="B369" s="20"/>
      <c r="C369" s="27" t="s">
        <v>792</v>
      </c>
      <c r="D369" s="124">
        <f>D370+D373+D379+D376</f>
        <v>23172.140000000003</v>
      </c>
      <c r="E369" s="124">
        <f t="shared" ref="E369:F369" si="110">E370+E373+E379+E376</f>
        <v>0</v>
      </c>
      <c r="F369" s="124">
        <f t="shared" si="110"/>
        <v>0</v>
      </c>
    </row>
    <row r="370" spans="1:6" s="229" customFormat="1" ht="23">
      <c r="A370" s="10" t="s">
        <v>821</v>
      </c>
      <c r="B370" s="20"/>
      <c r="C370" s="27" t="s">
        <v>820</v>
      </c>
      <c r="D370" s="124">
        <f t="shared" ref="D370:F380" si="111">D371</f>
        <v>6867.92</v>
      </c>
      <c r="E370" s="124">
        <f t="shared" si="111"/>
        <v>0</v>
      </c>
      <c r="F370" s="124">
        <f t="shared" si="111"/>
        <v>0</v>
      </c>
    </row>
    <row r="371" spans="1:6" s="229" customFormat="1" ht="34.5">
      <c r="A371" s="10" t="s">
        <v>821</v>
      </c>
      <c r="B371" s="32" t="s">
        <v>296</v>
      </c>
      <c r="C371" s="151" t="s">
        <v>659</v>
      </c>
      <c r="D371" s="124">
        <f t="shared" si="111"/>
        <v>6867.92</v>
      </c>
      <c r="E371" s="124">
        <f t="shared" si="111"/>
        <v>0</v>
      </c>
      <c r="F371" s="124">
        <f t="shared" si="111"/>
        <v>0</v>
      </c>
    </row>
    <row r="372" spans="1:6" s="229" customFormat="1" ht="23">
      <c r="A372" s="10" t="s">
        <v>821</v>
      </c>
      <c r="B372" s="20">
        <v>612</v>
      </c>
      <c r="C372" s="27" t="s">
        <v>545</v>
      </c>
      <c r="D372" s="124">
        <v>6867.92</v>
      </c>
      <c r="E372" s="124">
        <v>0</v>
      </c>
      <c r="F372" s="124">
        <v>0</v>
      </c>
    </row>
    <row r="373" spans="1:6" s="229" customFormat="1" ht="34.5">
      <c r="A373" s="10" t="s">
        <v>823</v>
      </c>
      <c r="B373" s="20"/>
      <c r="C373" s="5" t="s">
        <v>822</v>
      </c>
      <c r="D373" s="124">
        <f>D374</f>
        <v>1250</v>
      </c>
      <c r="E373" s="124">
        <f>E374</f>
        <v>0</v>
      </c>
      <c r="F373" s="124">
        <f>F374</f>
        <v>0</v>
      </c>
    </row>
    <row r="374" spans="1:6" s="229" customFormat="1" ht="34.5">
      <c r="A374" s="10" t="s">
        <v>823</v>
      </c>
      <c r="B374" s="32" t="s">
        <v>296</v>
      </c>
      <c r="C374" s="151" t="s">
        <v>659</v>
      </c>
      <c r="D374" s="124">
        <f t="shared" si="111"/>
        <v>1250</v>
      </c>
      <c r="E374" s="124">
        <f t="shared" si="111"/>
        <v>0</v>
      </c>
      <c r="F374" s="124">
        <f t="shared" si="111"/>
        <v>0</v>
      </c>
    </row>
    <row r="375" spans="1:6" s="229" customFormat="1" ht="23">
      <c r="A375" s="10" t="s">
        <v>823</v>
      </c>
      <c r="B375" s="20">
        <v>612</v>
      </c>
      <c r="C375" s="27" t="s">
        <v>545</v>
      </c>
      <c r="D375" s="124">
        <v>1250</v>
      </c>
      <c r="E375" s="124">
        <v>0</v>
      </c>
      <c r="F375" s="124">
        <v>0</v>
      </c>
    </row>
    <row r="376" spans="1:6" s="229" customFormat="1" ht="57.5">
      <c r="A376" s="10" t="s">
        <v>861</v>
      </c>
      <c r="B376" s="112"/>
      <c r="C376" s="160" t="s">
        <v>862</v>
      </c>
      <c r="D376" s="124">
        <f>D377</f>
        <v>530.38</v>
      </c>
      <c r="E376" s="124">
        <f t="shared" ref="E376:F377" si="112">E377</f>
        <v>0</v>
      </c>
      <c r="F376" s="124">
        <f t="shared" si="112"/>
        <v>0</v>
      </c>
    </row>
    <row r="377" spans="1:6" s="229" customFormat="1" ht="34.5">
      <c r="A377" s="10" t="s">
        <v>861</v>
      </c>
      <c r="B377" s="32" t="s">
        <v>296</v>
      </c>
      <c r="C377" s="151" t="s">
        <v>659</v>
      </c>
      <c r="D377" s="124">
        <f>D378</f>
        <v>530.38</v>
      </c>
      <c r="E377" s="124">
        <f t="shared" si="112"/>
        <v>0</v>
      </c>
      <c r="F377" s="124">
        <f t="shared" si="112"/>
        <v>0</v>
      </c>
    </row>
    <row r="378" spans="1:6" s="229" customFormat="1" ht="23">
      <c r="A378" s="10" t="s">
        <v>861</v>
      </c>
      <c r="B378" s="20">
        <v>612</v>
      </c>
      <c r="C378" s="27" t="s">
        <v>545</v>
      </c>
      <c r="D378" s="124">
        <v>530.38</v>
      </c>
      <c r="E378" s="124">
        <v>0</v>
      </c>
      <c r="F378" s="124">
        <v>0</v>
      </c>
    </row>
    <row r="379" spans="1:6" s="229" customFormat="1" ht="46">
      <c r="A379" s="10" t="s">
        <v>794</v>
      </c>
      <c r="B379" s="112"/>
      <c r="C379" s="162" t="s">
        <v>793</v>
      </c>
      <c r="D379" s="124">
        <f t="shared" si="111"/>
        <v>14523.84</v>
      </c>
      <c r="E379" s="124">
        <f t="shared" si="111"/>
        <v>0</v>
      </c>
      <c r="F379" s="124">
        <f t="shared" si="111"/>
        <v>0</v>
      </c>
    </row>
    <row r="380" spans="1:6" s="229" customFormat="1" ht="34.5">
      <c r="A380" s="10" t="s">
        <v>794</v>
      </c>
      <c r="B380" s="32" t="s">
        <v>296</v>
      </c>
      <c r="C380" s="151" t="s">
        <v>659</v>
      </c>
      <c r="D380" s="124">
        <f t="shared" si="111"/>
        <v>14523.84</v>
      </c>
      <c r="E380" s="124">
        <f t="shared" si="111"/>
        <v>0</v>
      </c>
      <c r="F380" s="124">
        <f t="shared" si="111"/>
        <v>0</v>
      </c>
    </row>
    <row r="381" spans="1:6" s="229" customFormat="1" ht="23">
      <c r="A381" s="10" t="s">
        <v>794</v>
      </c>
      <c r="B381" s="20">
        <v>612</v>
      </c>
      <c r="C381" s="27" t="s">
        <v>545</v>
      </c>
      <c r="D381" s="124">
        <v>14523.84</v>
      </c>
      <c r="E381" s="124">
        <v>0</v>
      </c>
      <c r="F381" s="124">
        <v>0</v>
      </c>
    </row>
    <row r="382" spans="1:6" ht="34.5">
      <c r="A382" s="101" t="s">
        <v>43</v>
      </c>
      <c r="B382" s="99"/>
      <c r="C382" s="118" t="s">
        <v>693</v>
      </c>
      <c r="D382" s="136">
        <f>D383</f>
        <v>720</v>
      </c>
      <c r="E382" s="136">
        <f>E383</f>
        <v>720</v>
      </c>
      <c r="F382" s="136">
        <f>F383</f>
        <v>720</v>
      </c>
    </row>
    <row r="383" spans="1:6" ht="34.5">
      <c r="A383" s="31" t="s">
        <v>44</v>
      </c>
      <c r="B383" s="20"/>
      <c r="C383" s="27" t="s">
        <v>99</v>
      </c>
      <c r="D383" s="124">
        <f>D384+D388</f>
        <v>720</v>
      </c>
      <c r="E383" s="124">
        <f>E384+E388</f>
        <v>720</v>
      </c>
      <c r="F383" s="124">
        <f>F384+F388</f>
        <v>720</v>
      </c>
    </row>
    <row r="384" spans="1:6" ht="34.5">
      <c r="A384" s="31" t="s">
        <v>103</v>
      </c>
      <c r="B384" s="20"/>
      <c r="C384" s="27" t="s">
        <v>100</v>
      </c>
      <c r="D384" s="124">
        <f t="shared" ref="D384:F386" si="113">D385</f>
        <v>20</v>
      </c>
      <c r="E384" s="124">
        <f t="shared" si="113"/>
        <v>20</v>
      </c>
      <c r="F384" s="124">
        <f t="shared" si="113"/>
        <v>20</v>
      </c>
    </row>
    <row r="385" spans="1:6" ht="34.5">
      <c r="A385" s="31" t="s">
        <v>451</v>
      </c>
      <c r="B385" s="20"/>
      <c r="C385" s="27" t="s">
        <v>756</v>
      </c>
      <c r="D385" s="124">
        <f t="shared" si="113"/>
        <v>20</v>
      </c>
      <c r="E385" s="124">
        <f t="shared" si="113"/>
        <v>20</v>
      </c>
      <c r="F385" s="124">
        <f t="shared" si="113"/>
        <v>20</v>
      </c>
    </row>
    <row r="386" spans="1:6" ht="23">
      <c r="A386" s="31" t="s">
        <v>451</v>
      </c>
      <c r="B386" s="29" t="s">
        <v>256</v>
      </c>
      <c r="C386" s="151" t="s">
        <v>683</v>
      </c>
      <c r="D386" s="124">
        <f t="shared" si="113"/>
        <v>20</v>
      </c>
      <c r="E386" s="124">
        <f t="shared" si="113"/>
        <v>20</v>
      </c>
      <c r="F386" s="124">
        <f t="shared" si="113"/>
        <v>20</v>
      </c>
    </row>
    <row r="387" spans="1:6">
      <c r="A387" s="31" t="s">
        <v>451</v>
      </c>
      <c r="B387" s="20" t="s">
        <v>258</v>
      </c>
      <c r="C387" s="27" t="s">
        <v>658</v>
      </c>
      <c r="D387" s="124">
        <v>20</v>
      </c>
      <c r="E387" s="124">
        <v>20</v>
      </c>
      <c r="F387" s="124">
        <v>20</v>
      </c>
    </row>
    <row r="388" spans="1:6" ht="34.5">
      <c r="A388" s="31" t="s">
        <v>46</v>
      </c>
      <c r="B388" s="20"/>
      <c r="C388" s="27" t="s">
        <v>105</v>
      </c>
      <c r="D388" s="124">
        <f>D389</f>
        <v>700</v>
      </c>
      <c r="E388" s="124">
        <f>E389</f>
        <v>700</v>
      </c>
      <c r="F388" s="124">
        <f>F389</f>
        <v>700</v>
      </c>
    </row>
    <row r="389" spans="1:6" ht="23">
      <c r="A389" s="31" t="s">
        <v>454</v>
      </c>
      <c r="B389" s="20"/>
      <c r="C389" s="27" t="s">
        <v>757</v>
      </c>
      <c r="D389" s="124">
        <f t="shared" ref="D389:F390" si="114">D390</f>
        <v>700</v>
      </c>
      <c r="E389" s="124">
        <f t="shared" si="114"/>
        <v>700</v>
      </c>
      <c r="F389" s="124">
        <f t="shared" si="114"/>
        <v>700</v>
      </c>
    </row>
    <row r="390" spans="1:6">
      <c r="A390" s="31" t="s">
        <v>454</v>
      </c>
      <c r="B390" s="20" t="s">
        <v>262</v>
      </c>
      <c r="C390" s="27" t="s">
        <v>263</v>
      </c>
      <c r="D390" s="124">
        <f t="shared" si="114"/>
        <v>700</v>
      </c>
      <c r="E390" s="124">
        <f t="shared" si="114"/>
        <v>700</v>
      </c>
      <c r="F390" s="124">
        <f t="shared" si="114"/>
        <v>700</v>
      </c>
    </row>
    <row r="391" spans="1:6" ht="57.5">
      <c r="A391" s="31" t="s">
        <v>454</v>
      </c>
      <c r="B391" s="112">
        <v>813</v>
      </c>
      <c r="C391" s="27" t="s">
        <v>828</v>
      </c>
      <c r="D391" s="124">
        <v>700</v>
      </c>
      <c r="E391" s="124">
        <v>700</v>
      </c>
      <c r="F391" s="124">
        <v>700</v>
      </c>
    </row>
    <row r="392" spans="1:6" ht="23">
      <c r="A392" s="101" t="s">
        <v>377</v>
      </c>
      <c r="B392" s="99"/>
      <c r="C392" s="118" t="s">
        <v>694</v>
      </c>
      <c r="D392" s="136">
        <f>D393</f>
        <v>2436.9839999999999</v>
      </c>
      <c r="E392" s="136">
        <f>E393</f>
        <v>2278.0839999999998</v>
      </c>
      <c r="F392" s="136">
        <f>F393</f>
        <v>2278.0839999999998</v>
      </c>
    </row>
    <row r="393" spans="1:6" ht="23">
      <c r="A393" s="31" t="s">
        <v>378</v>
      </c>
      <c r="B393" s="20"/>
      <c r="C393" s="27" t="s">
        <v>741</v>
      </c>
      <c r="D393" s="124">
        <f>D394+D413</f>
        <v>2436.9839999999999</v>
      </c>
      <c r="E393" s="124">
        <f>E394+E413</f>
        <v>2278.0839999999998</v>
      </c>
      <c r="F393" s="124">
        <f>F394+F413</f>
        <v>2278.0839999999998</v>
      </c>
    </row>
    <row r="394" spans="1:6">
      <c r="A394" s="31" t="s">
        <v>379</v>
      </c>
      <c r="B394" s="20"/>
      <c r="C394" s="27" t="s">
        <v>92</v>
      </c>
      <c r="D394" s="124">
        <f>D395+D398+D401+D404+D407+D410</f>
        <v>2366.9839999999999</v>
      </c>
      <c r="E394" s="124">
        <f>E395+E398+E401+E404+E407+E410</f>
        <v>2208.0839999999998</v>
      </c>
      <c r="F394" s="124">
        <f>F395+F398+F401+F404+F407+F410</f>
        <v>2208.0839999999998</v>
      </c>
    </row>
    <row r="395" spans="1:6" ht="92">
      <c r="A395" s="31" t="s">
        <v>456</v>
      </c>
      <c r="B395" s="20"/>
      <c r="C395" s="162" t="s">
        <v>667</v>
      </c>
      <c r="D395" s="124">
        <f t="shared" ref="D395:F396" si="115">D396</f>
        <v>2000</v>
      </c>
      <c r="E395" s="124">
        <f t="shared" si="115"/>
        <v>2000</v>
      </c>
      <c r="F395" s="124">
        <f t="shared" si="115"/>
        <v>2000</v>
      </c>
    </row>
    <row r="396" spans="1:6">
      <c r="A396" s="31" t="s">
        <v>456</v>
      </c>
      <c r="B396" s="20" t="s">
        <v>262</v>
      </c>
      <c r="C396" s="27" t="s">
        <v>263</v>
      </c>
      <c r="D396" s="124">
        <f t="shared" si="115"/>
        <v>2000</v>
      </c>
      <c r="E396" s="124">
        <f t="shared" si="115"/>
        <v>2000</v>
      </c>
      <c r="F396" s="124">
        <f t="shared" si="115"/>
        <v>2000</v>
      </c>
    </row>
    <row r="397" spans="1:6" ht="57.5">
      <c r="A397" s="31" t="s">
        <v>456</v>
      </c>
      <c r="B397" s="112">
        <v>813</v>
      </c>
      <c r="C397" s="27" t="s">
        <v>828</v>
      </c>
      <c r="D397" s="124">
        <v>2000</v>
      </c>
      <c r="E397" s="124">
        <v>2000</v>
      </c>
      <c r="F397" s="124">
        <v>2000</v>
      </c>
    </row>
    <row r="398" spans="1:6" ht="23">
      <c r="A398" s="31" t="s">
        <v>457</v>
      </c>
      <c r="B398" s="20"/>
      <c r="C398" s="27" t="s">
        <v>373</v>
      </c>
      <c r="D398" s="124">
        <f t="shared" ref="D398:F399" si="116">D399</f>
        <v>183.9</v>
      </c>
      <c r="E398" s="124">
        <f t="shared" si="116"/>
        <v>25</v>
      </c>
      <c r="F398" s="124">
        <f t="shared" si="116"/>
        <v>25</v>
      </c>
    </row>
    <row r="399" spans="1:6" ht="23">
      <c r="A399" s="31" t="s">
        <v>457</v>
      </c>
      <c r="B399" s="29" t="s">
        <v>256</v>
      </c>
      <c r="C399" s="151" t="s">
        <v>683</v>
      </c>
      <c r="D399" s="124">
        <f t="shared" si="116"/>
        <v>183.9</v>
      </c>
      <c r="E399" s="124">
        <f t="shared" si="116"/>
        <v>25</v>
      </c>
      <c r="F399" s="124">
        <f t="shared" si="116"/>
        <v>25</v>
      </c>
    </row>
    <row r="400" spans="1:6">
      <c r="A400" s="31" t="s">
        <v>457</v>
      </c>
      <c r="B400" s="20" t="s">
        <v>258</v>
      </c>
      <c r="C400" s="27" t="s">
        <v>658</v>
      </c>
      <c r="D400" s="124">
        <v>183.9</v>
      </c>
      <c r="E400" s="124">
        <v>25</v>
      </c>
      <c r="F400" s="124">
        <v>25</v>
      </c>
    </row>
    <row r="401" spans="1:6" ht="23">
      <c r="A401" s="31" t="s">
        <v>458</v>
      </c>
      <c r="B401" s="20"/>
      <c r="C401" s="27" t="s">
        <v>94</v>
      </c>
      <c r="D401" s="124">
        <f t="shared" ref="D401:F402" si="117">D402</f>
        <v>28.084</v>
      </c>
      <c r="E401" s="124">
        <f t="shared" si="117"/>
        <v>28.084</v>
      </c>
      <c r="F401" s="124">
        <f t="shared" si="117"/>
        <v>28.084</v>
      </c>
    </row>
    <row r="402" spans="1:6" ht="23">
      <c r="A402" s="31" t="s">
        <v>458</v>
      </c>
      <c r="B402" s="29" t="s">
        <v>256</v>
      </c>
      <c r="C402" s="151" t="s">
        <v>683</v>
      </c>
      <c r="D402" s="124">
        <f t="shared" si="117"/>
        <v>28.084</v>
      </c>
      <c r="E402" s="124">
        <f t="shared" si="117"/>
        <v>28.084</v>
      </c>
      <c r="F402" s="124">
        <f t="shared" si="117"/>
        <v>28.084</v>
      </c>
    </row>
    <row r="403" spans="1:6">
      <c r="A403" s="31" t="s">
        <v>458</v>
      </c>
      <c r="B403" s="20" t="s">
        <v>258</v>
      </c>
      <c r="C403" s="27" t="s">
        <v>658</v>
      </c>
      <c r="D403" s="124">
        <v>28.084</v>
      </c>
      <c r="E403" s="124">
        <v>28.084</v>
      </c>
      <c r="F403" s="124">
        <v>28.084</v>
      </c>
    </row>
    <row r="404" spans="1:6" ht="29.25" customHeight="1">
      <c r="A404" s="31" t="s">
        <v>459</v>
      </c>
      <c r="B404" s="20"/>
      <c r="C404" s="27" t="s">
        <v>93</v>
      </c>
      <c r="D404" s="124">
        <f t="shared" ref="D404:F405" si="118">D405</f>
        <v>30</v>
      </c>
      <c r="E404" s="124">
        <f t="shared" si="118"/>
        <v>30</v>
      </c>
      <c r="F404" s="124">
        <f t="shared" si="118"/>
        <v>30</v>
      </c>
    </row>
    <row r="405" spans="1:6" ht="23">
      <c r="A405" s="31" t="s">
        <v>459</v>
      </c>
      <c r="B405" s="29" t="s">
        <v>256</v>
      </c>
      <c r="C405" s="151" t="s">
        <v>683</v>
      </c>
      <c r="D405" s="124">
        <f t="shared" si="118"/>
        <v>30</v>
      </c>
      <c r="E405" s="124">
        <f t="shared" si="118"/>
        <v>30</v>
      </c>
      <c r="F405" s="124">
        <f t="shared" si="118"/>
        <v>30</v>
      </c>
    </row>
    <row r="406" spans="1:6">
      <c r="A406" s="31" t="s">
        <v>459</v>
      </c>
      <c r="B406" s="20" t="s">
        <v>258</v>
      </c>
      <c r="C406" s="27" t="s">
        <v>658</v>
      </c>
      <c r="D406" s="124">
        <v>30</v>
      </c>
      <c r="E406" s="124">
        <v>30</v>
      </c>
      <c r="F406" s="124">
        <v>30</v>
      </c>
    </row>
    <row r="407" spans="1:6" ht="23">
      <c r="A407" s="31" t="s">
        <v>460</v>
      </c>
      <c r="B407" s="20"/>
      <c r="C407" s="27" t="s">
        <v>817</v>
      </c>
      <c r="D407" s="124">
        <f t="shared" ref="D407:F408" si="119">D408</f>
        <v>25</v>
      </c>
      <c r="E407" s="124">
        <f t="shared" si="119"/>
        <v>25</v>
      </c>
      <c r="F407" s="124">
        <f t="shared" si="119"/>
        <v>25</v>
      </c>
    </row>
    <row r="408" spans="1:6" ht="23">
      <c r="A408" s="31" t="s">
        <v>460</v>
      </c>
      <c r="B408" s="29">
        <v>300</v>
      </c>
      <c r="C408" s="218" t="s">
        <v>14</v>
      </c>
      <c r="D408" s="124">
        <f t="shared" si="119"/>
        <v>25</v>
      </c>
      <c r="E408" s="124">
        <f t="shared" si="119"/>
        <v>25</v>
      </c>
      <c r="F408" s="124">
        <f t="shared" si="119"/>
        <v>25</v>
      </c>
    </row>
    <row r="409" spans="1:6">
      <c r="A409" s="31" t="s">
        <v>460</v>
      </c>
      <c r="B409" s="20">
        <v>360</v>
      </c>
      <c r="C409" s="219" t="s">
        <v>838</v>
      </c>
      <c r="D409" s="124">
        <v>25</v>
      </c>
      <c r="E409" s="124">
        <v>25</v>
      </c>
      <c r="F409" s="124">
        <v>25</v>
      </c>
    </row>
    <row r="410" spans="1:6" ht="23">
      <c r="A410" s="31" t="s">
        <v>819</v>
      </c>
      <c r="B410" s="20"/>
      <c r="C410" s="27" t="s">
        <v>818</v>
      </c>
      <c r="D410" s="124">
        <f t="shared" ref="D410:F411" si="120">D411</f>
        <v>100</v>
      </c>
      <c r="E410" s="124">
        <f t="shared" si="120"/>
        <v>100</v>
      </c>
      <c r="F410" s="124">
        <f t="shared" si="120"/>
        <v>100</v>
      </c>
    </row>
    <row r="411" spans="1:6" ht="23">
      <c r="A411" s="31" t="s">
        <v>819</v>
      </c>
      <c r="B411" s="29" t="s">
        <v>256</v>
      </c>
      <c r="C411" s="151" t="s">
        <v>683</v>
      </c>
      <c r="D411" s="124">
        <f t="shared" si="120"/>
        <v>100</v>
      </c>
      <c r="E411" s="124">
        <f t="shared" si="120"/>
        <v>100</v>
      </c>
      <c r="F411" s="124">
        <f t="shared" si="120"/>
        <v>100</v>
      </c>
    </row>
    <row r="412" spans="1:6">
      <c r="A412" s="31" t="s">
        <v>819</v>
      </c>
      <c r="B412" s="20" t="s">
        <v>258</v>
      </c>
      <c r="C412" s="27" t="s">
        <v>658</v>
      </c>
      <c r="D412" s="124">
        <v>100</v>
      </c>
      <c r="E412" s="124">
        <v>100</v>
      </c>
      <c r="F412" s="124">
        <v>100</v>
      </c>
    </row>
    <row r="413" spans="1:6" ht="23">
      <c r="A413" s="31" t="s">
        <v>380</v>
      </c>
      <c r="B413" s="20"/>
      <c r="C413" s="27" t="s">
        <v>770</v>
      </c>
      <c r="D413" s="124">
        <f>D414+D417+D421</f>
        <v>70</v>
      </c>
      <c r="E413" s="124">
        <f>E414+E417+E421</f>
        <v>70</v>
      </c>
      <c r="F413" s="124">
        <f>F414+F417+F421</f>
        <v>70</v>
      </c>
    </row>
    <row r="414" spans="1:6" ht="23">
      <c r="A414" s="31" t="s">
        <v>461</v>
      </c>
      <c r="B414" s="20"/>
      <c r="C414" s="27" t="s">
        <v>695</v>
      </c>
      <c r="D414" s="124">
        <f t="shared" ref="D414:F415" si="121">D415</f>
        <v>1</v>
      </c>
      <c r="E414" s="124">
        <f t="shared" si="121"/>
        <v>1</v>
      </c>
      <c r="F414" s="124">
        <f t="shared" si="121"/>
        <v>1</v>
      </c>
    </row>
    <row r="415" spans="1:6" ht="23">
      <c r="A415" s="31" t="s">
        <v>461</v>
      </c>
      <c r="B415" s="29" t="s">
        <v>256</v>
      </c>
      <c r="C415" s="151" t="s">
        <v>683</v>
      </c>
      <c r="D415" s="124">
        <f t="shared" si="121"/>
        <v>1</v>
      </c>
      <c r="E415" s="124">
        <f t="shared" si="121"/>
        <v>1</v>
      </c>
      <c r="F415" s="124">
        <f t="shared" si="121"/>
        <v>1</v>
      </c>
    </row>
    <row r="416" spans="1:6">
      <c r="A416" s="31" t="s">
        <v>461</v>
      </c>
      <c r="B416" s="20" t="s">
        <v>258</v>
      </c>
      <c r="C416" s="27" t="s">
        <v>658</v>
      </c>
      <c r="D416" s="124">
        <v>1</v>
      </c>
      <c r="E416" s="124">
        <v>1</v>
      </c>
      <c r="F416" s="124">
        <v>1</v>
      </c>
    </row>
    <row r="417" spans="1:6" s="210" customFormat="1" ht="57.5">
      <c r="A417" s="31" t="s">
        <v>669</v>
      </c>
      <c r="B417" s="20"/>
      <c r="C417" s="27" t="s">
        <v>665</v>
      </c>
      <c r="D417" s="124">
        <f t="shared" ref="D417:F418" si="122">D418</f>
        <v>20</v>
      </c>
      <c r="E417" s="124">
        <f t="shared" si="122"/>
        <v>20</v>
      </c>
      <c r="F417" s="124">
        <f t="shared" si="122"/>
        <v>20</v>
      </c>
    </row>
    <row r="418" spans="1:6" s="210" customFormat="1" ht="23">
      <c r="A418" s="31" t="s">
        <v>669</v>
      </c>
      <c r="B418" s="29" t="s">
        <v>256</v>
      </c>
      <c r="C418" s="151" t="s">
        <v>683</v>
      </c>
      <c r="D418" s="124">
        <f t="shared" si="122"/>
        <v>20</v>
      </c>
      <c r="E418" s="124">
        <f t="shared" si="122"/>
        <v>20</v>
      </c>
      <c r="F418" s="124">
        <f t="shared" si="122"/>
        <v>20</v>
      </c>
    </row>
    <row r="419" spans="1:6" s="210" customFormat="1">
      <c r="A419" s="31" t="s">
        <v>669</v>
      </c>
      <c r="B419" s="20" t="s">
        <v>258</v>
      </c>
      <c r="C419" s="27" t="s">
        <v>658</v>
      </c>
      <c r="D419" s="124">
        <v>20</v>
      </c>
      <c r="E419" s="124">
        <v>20</v>
      </c>
      <c r="F419" s="124">
        <v>20</v>
      </c>
    </row>
    <row r="420" spans="1:6" s="210" customFormat="1" ht="23">
      <c r="A420" s="31" t="s">
        <v>696</v>
      </c>
      <c r="B420" s="20"/>
      <c r="C420" s="27" t="s">
        <v>697</v>
      </c>
      <c r="D420" s="124">
        <f t="shared" ref="D420:F421" si="123">D421</f>
        <v>49</v>
      </c>
      <c r="E420" s="124">
        <f t="shared" si="123"/>
        <v>49</v>
      </c>
      <c r="F420" s="124">
        <f t="shared" si="123"/>
        <v>49</v>
      </c>
    </row>
    <row r="421" spans="1:6" s="210" customFormat="1">
      <c r="A421" s="31" t="s">
        <v>696</v>
      </c>
      <c r="B421" s="29" t="s">
        <v>256</v>
      </c>
      <c r="C421" s="151" t="s">
        <v>263</v>
      </c>
      <c r="D421" s="124">
        <f t="shared" si="123"/>
        <v>49</v>
      </c>
      <c r="E421" s="124">
        <f t="shared" si="123"/>
        <v>49</v>
      </c>
      <c r="F421" s="124">
        <f t="shared" si="123"/>
        <v>49</v>
      </c>
    </row>
    <row r="422" spans="1:6" s="210" customFormat="1">
      <c r="A422" s="31" t="s">
        <v>696</v>
      </c>
      <c r="B422" s="20" t="s">
        <v>258</v>
      </c>
      <c r="C422" s="27" t="s">
        <v>658</v>
      </c>
      <c r="D422" s="124">
        <v>49</v>
      </c>
      <c r="E422" s="124">
        <v>49</v>
      </c>
      <c r="F422" s="124">
        <v>49</v>
      </c>
    </row>
    <row r="423" spans="1:6" ht="34.5">
      <c r="A423" s="101" t="s">
        <v>271</v>
      </c>
      <c r="B423" s="99"/>
      <c r="C423" s="118" t="s">
        <v>750</v>
      </c>
      <c r="D423" s="136">
        <f>D424+D450+D445</f>
        <v>46873.261000000006</v>
      </c>
      <c r="E423" s="136">
        <f>E424+E450+E446</f>
        <v>14389.95</v>
      </c>
      <c r="F423" s="136">
        <f>F424+F450+F446</f>
        <v>65874.563999999998</v>
      </c>
    </row>
    <row r="424" spans="1:6" ht="34.5">
      <c r="A424" s="31" t="s">
        <v>272</v>
      </c>
      <c r="B424" s="20"/>
      <c r="C424" s="27" t="s">
        <v>751</v>
      </c>
      <c r="D424" s="124">
        <f>D425+D432</f>
        <v>45611.281000000003</v>
      </c>
      <c r="E424" s="124">
        <f>E425+E432</f>
        <v>12185.43</v>
      </c>
      <c r="F424" s="124">
        <f>F425+F432</f>
        <v>4450.1000000000004</v>
      </c>
    </row>
    <row r="425" spans="1:6" ht="23">
      <c r="A425" s="31" t="s">
        <v>273</v>
      </c>
      <c r="B425" s="20"/>
      <c r="C425" s="27" t="s">
        <v>744</v>
      </c>
      <c r="D425" s="124">
        <f>D426+D429</f>
        <v>6620.375</v>
      </c>
      <c r="E425" s="124">
        <f t="shared" ref="E425:F425" si="124">E426+E429</f>
        <v>7735.33</v>
      </c>
      <c r="F425" s="124">
        <f t="shared" si="124"/>
        <v>0</v>
      </c>
    </row>
    <row r="426" spans="1:6" ht="35.25" customHeight="1">
      <c r="A426" s="10" t="s">
        <v>804</v>
      </c>
      <c r="B426" s="10"/>
      <c r="C426" s="27" t="s">
        <v>805</v>
      </c>
      <c r="D426" s="124">
        <f t="shared" ref="D426:F427" si="125">D427</f>
        <v>5590.7139999999999</v>
      </c>
      <c r="E426" s="124">
        <f t="shared" si="125"/>
        <v>7735.33</v>
      </c>
      <c r="F426" s="124">
        <f t="shared" si="125"/>
        <v>0</v>
      </c>
    </row>
    <row r="427" spans="1:6" ht="12" customHeight="1">
      <c r="A427" s="10" t="s">
        <v>804</v>
      </c>
      <c r="B427" s="20">
        <v>400</v>
      </c>
      <c r="C427" s="27" t="s">
        <v>417</v>
      </c>
      <c r="D427" s="124">
        <f t="shared" si="125"/>
        <v>5590.7139999999999</v>
      </c>
      <c r="E427" s="124">
        <f t="shared" si="125"/>
        <v>7735.33</v>
      </c>
      <c r="F427" s="124">
        <f t="shared" si="125"/>
        <v>0</v>
      </c>
    </row>
    <row r="428" spans="1:6" ht="12" customHeight="1">
      <c r="A428" s="10" t="s">
        <v>804</v>
      </c>
      <c r="B428" s="20">
        <v>414</v>
      </c>
      <c r="C428" s="27" t="s">
        <v>416</v>
      </c>
      <c r="D428" s="124">
        <v>5590.7139999999999</v>
      </c>
      <c r="E428" s="124">
        <v>7735.33</v>
      </c>
      <c r="F428" s="124">
        <v>0</v>
      </c>
    </row>
    <row r="429" spans="1:6" ht="36" customHeight="1">
      <c r="A429" s="10" t="s">
        <v>866</v>
      </c>
      <c r="B429" s="20"/>
      <c r="C429" s="27" t="s">
        <v>867</v>
      </c>
      <c r="D429" s="124">
        <f>D430</f>
        <v>1029.6610000000001</v>
      </c>
      <c r="E429" s="124">
        <f t="shared" ref="E429:F430" si="126">E430</f>
        <v>0</v>
      </c>
      <c r="F429" s="124">
        <f t="shared" si="126"/>
        <v>0</v>
      </c>
    </row>
    <row r="430" spans="1:6" ht="36" customHeight="1">
      <c r="A430" s="10" t="s">
        <v>866</v>
      </c>
      <c r="B430" s="29" t="s">
        <v>256</v>
      </c>
      <c r="C430" s="151" t="s">
        <v>683</v>
      </c>
      <c r="D430" s="124">
        <f>D431</f>
        <v>1029.6610000000001</v>
      </c>
      <c r="E430" s="124">
        <f t="shared" si="126"/>
        <v>0</v>
      </c>
      <c r="F430" s="124">
        <f t="shared" si="126"/>
        <v>0</v>
      </c>
    </row>
    <row r="431" spans="1:6">
      <c r="A431" s="10" t="s">
        <v>866</v>
      </c>
      <c r="B431" s="20" t="s">
        <v>258</v>
      </c>
      <c r="C431" s="27" t="s">
        <v>658</v>
      </c>
      <c r="D431" s="124">
        <v>1029.6610000000001</v>
      </c>
      <c r="E431" s="124">
        <v>0</v>
      </c>
      <c r="F431" s="124">
        <v>0</v>
      </c>
    </row>
    <row r="432" spans="1:6" ht="34.5">
      <c r="A432" s="31" t="s">
        <v>276</v>
      </c>
      <c r="B432" s="20"/>
      <c r="C432" s="27" t="s">
        <v>745</v>
      </c>
      <c r="D432" s="126">
        <f>D433+D436+D439+D442</f>
        <v>38990.906000000003</v>
      </c>
      <c r="E432" s="126">
        <f>E433+E436+E439+E442</f>
        <v>4450.1000000000004</v>
      </c>
      <c r="F432" s="126">
        <f>F433+F436+F439+F442</f>
        <v>4450.1000000000004</v>
      </c>
    </row>
    <row r="433" spans="1:6" s="229" customFormat="1" ht="23">
      <c r="A433" s="31" t="s">
        <v>682</v>
      </c>
      <c r="B433" s="20"/>
      <c r="C433" s="5" t="s">
        <v>657</v>
      </c>
      <c r="D433" s="126">
        <f t="shared" ref="D433:F434" si="127">D434</f>
        <v>17193.434000000001</v>
      </c>
      <c r="E433" s="124">
        <f t="shared" si="127"/>
        <v>0</v>
      </c>
      <c r="F433" s="124">
        <f t="shared" si="127"/>
        <v>0</v>
      </c>
    </row>
    <row r="434" spans="1:6" s="229" customFormat="1">
      <c r="A434" s="31" t="s">
        <v>682</v>
      </c>
      <c r="B434" s="20" t="s">
        <v>262</v>
      </c>
      <c r="C434" s="27" t="s">
        <v>263</v>
      </c>
      <c r="D434" s="126">
        <f t="shared" si="127"/>
        <v>17193.434000000001</v>
      </c>
      <c r="E434" s="124">
        <f t="shared" si="127"/>
        <v>0</v>
      </c>
      <c r="F434" s="124">
        <f t="shared" si="127"/>
        <v>0</v>
      </c>
    </row>
    <row r="435" spans="1:6" s="229" customFormat="1" ht="57.5">
      <c r="A435" s="31" t="s">
        <v>682</v>
      </c>
      <c r="B435" s="112">
        <v>813</v>
      </c>
      <c r="C435" s="27" t="s">
        <v>828</v>
      </c>
      <c r="D435" s="126">
        <v>17193.434000000001</v>
      </c>
      <c r="E435" s="143">
        <v>0</v>
      </c>
      <c r="F435" s="143">
        <v>0</v>
      </c>
    </row>
    <row r="436" spans="1:6" ht="34.5">
      <c r="A436" s="31" t="s">
        <v>784</v>
      </c>
      <c r="B436" s="20"/>
      <c r="C436" s="27" t="s">
        <v>786</v>
      </c>
      <c r="D436" s="124">
        <f t="shared" ref="D436:F437" si="128">D437</f>
        <v>332.8</v>
      </c>
      <c r="E436" s="124">
        <f t="shared" si="128"/>
        <v>332.8</v>
      </c>
      <c r="F436" s="124">
        <f t="shared" si="128"/>
        <v>332.8</v>
      </c>
    </row>
    <row r="437" spans="1:6" ht="23">
      <c r="A437" s="31" t="s">
        <v>784</v>
      </c>
      <c r="B437" s="29" t="s">
        <v>256</v>
      </c>
      <c r="C437" s="151" t="s">
        <v>683</v>
      </c>
      <c r="D437" s="124">
        <f t="shared" si="128"/>
        <v>332.8</v>
      </c>
      <c r="E437" s="124">
        <f t="shared" si="128"/>
        <v>332.8</v>
      </c>
      <c r="F437" s="124">
        <f t="shared" si="128"/>
        <v>332.8</v>
      </c>
    </row>
    <row r="438" spans="1:6">
      <c r="A438" s="31" t="s">
        <v>784</v>
      </c>
      <c r="B438" s="20" t="s">
        <v>258</v>
      </c>
      <c r="C438" s="27" t="s">
        <v>658</v>
      </c>
      <c r="D438" s="124">
        <v>332.8</v>
      </c>
      <c r="E438" s="124">
        <v>332.8</v>
      </c>
      <c r="F438" s="124">
        <v>332.8</v>
      </c>
    </row>
    <row r="439" spans="1:6" ht="34.5">
      <c r="A439" s="31" t="s">
        <v>780</v>
      </c>
      <c r="B439" s="20"/>
      <c r="C439" s="162" t="s">
        <v>779</v>
      </c>
      <c r="D439" s="188">
        <f t="shared" ref="D439:F440" si="129">D440</f>
        <v>17312.272000000001</v>
      </c>
      <c r="E439" s="142">
        <f t="shared" si="129"/>
        <v>0</v>
      </c>
      <c r="F439" s="142">
        <f t="shared" si="129"/>
        <v>0</v>
      </c>
    </row>
    <row r="440" spans="1:6" ht="23">
      <c r="A440" s="31" t="s">
        <v>780</v>
      </c>
      <c r="B440" s="20">
        <v>400</v>
      </c>
      <c r="C440" s="27" t="s">
        <v>417</v>
      </c>
      <c r="D440" s="188">
        <f t="shared" si="129"/>
        <v>17312.272000000001</v>
      </c>
      <c r="E440" s="142">
        <f t="shared" si="129"/>
        <v>0</v>
      </c>
      <c r="F440" s="142">
        <f t="shared" si="129"/>
        <v>0</v>
      </c>
    </row>
    <row r="441" spans="1:6" ht="34.5">
      <c r="A441" s="31" t="s">
        <v>780</v>
      </c>
      <c r="B441" s="20">
        <v>414</v>
      </c>
      <c r="C441" s="27" t="s">
        <v>416</v>
      </c>
      <c r="D441" s="188">
        <v>17312.272000000001</v>
      </c>
      <c r="E441" s="142">
        <v>0</v>
      </c>
      <c r="F441" s="142">
        <v>0</v>
      </c>
    </row>
    <row r="442" spans="1:6" s="229" customFormat="1" ht="23">
      <c r="A442" s="31" t="s">
        <v>815</v>
      </c>
      <c r="B442" s="20"/>
      <c r="C442" s="27" t="s">
        <v>814</v>
      </c>
      <c r="D442" s="188">
        <f t="shared" ref="D442:D443" si="130">D443</f>
        <v>4152.3999999999996</v>
      </c>
      <c r="E442" s="188">
        <f>E443</f>
        <v>4117.3</v>
      </c>
      <c r="F442" s="188">
        <f>F443</f>
        <v>4117.3</v>
      </c>
    </row>
    <row r="443" spans="1:6" s="229" customFormat="1" ht="23">
      <c r="A443" s="31" t="s">
        <v>815</v>
      </c>
      <c r="B443" s="29" t="s">
        <v>256</v>
      </c>
      <c r="C443" s="151" t="s">
        <v>683</v>
      </c>
      <c r="D443" s="188">
        <f t="shared" si="130"/>
        <v>4152.3999999999996</v>
      </c>
      <c r="E443" s="188">
        <f>E444</f>
        <v>4117.3</v>
      </c>
      <c r="F443" s="188">
        <f>F444</f>
        <v>4117.3</v>
      </c>
    </row>
    <row r="444" spans="1:6" s="229" customFormat="1">
      <c r="A444" s="31" t="s">
        <v>815</v>
      </c>
      <c r="B444" s="20" t="s">
        <v>258</v>
      </c>
      <c r="C444" s="27" t="s">
        <v>658</v>
      </c>
      <c r="D444" s="188">
        <v>4152.3999999999996</v>
      </c>
      <c r="E444" s="188">
        <v>4117.3</v>
      </c>
      <c r="F444" s="188">
        <v>4117.3</v>
      </c>
    </row>
    <row r="445" spans="1:6" s="229" customFormat="1" ht="23">
      <c r="A445" s="31" t="s">
        <v>839</v>
      </c>
      <c r="B445" s="20"/>
      <c r="C445" s="27" t="s">
        <v>840</v>
      </c>
      <c r="D445" s="124">
        <f>D446</f>
        <v>1261.98</v>
      </c>
      <c r="E445" s="124">
        <f t="shared" ref="E445:F445" si="131">E446</f>
        <v>704.52</v>
      </c>
      <c r="F445" s="124">
        <f t="shared" si="131"/>
        <v>59424.464</v>
      </c>
    </row>
    <row r="446" spans="1:6" s="229" customFormat="1" ht="34.5">
      <c r="A446" s="31" t="s">
        <v>841</v>
      </c>
      <c r="B446" s="20"/>
      <c r="C446" s="27" t="s">
        <v>842</v>
      </c>
      <c r="D446" s="126">
        <f>D447</f>
        <v>1261.98</v>
      </c>
      <c r="E446" s="126">
        <f t="shared" ref="E446:F447" si="132">E447</f>
        <v>704.52</v>
      </c>
      <c r="F446" s="126">
        <f t="shared" si="132"/>
        <v>59424.464</v>
      </c>
    </row>
    <row r="447" spans="1:6" s="229" customFormat="1" ht="69">
      <c r="A447" s="31" t="s">
        <v>843</v>
      </c>
      <c r="B447" s="20"/>
      <c r="C447" s="27" t="s">
        <v>844</v>
      </c>
      <c r="D447" s="126">
        <f>D448</f>
        <v>1261.98</v>
      </c>
      <c r="E447" s="126">
        <f t="shared" si="132"/>
        <v>704.52</v>
      </c>
      <c r="F447" s="126">
        <f t="shared" si="132"/>
        <v>59424.464</v>
      </c>
    </row>
    <row r="448" spans="1:6" s="229" customFormat="1" ht="23">
      <c r="A448" s="31" t="s">
        <v>843</v>
      </c>
      <c r="B448" s="29" t="s">
        <v>256</v>
      </c>
      <c r="C448" s="151" t="s">
        <v>683</v>
      </c>
      <c r="D448" s="141">
        <f>D449</f>
        <v>1261.98</v>
      </c>
      <c r="E448" s="141">
        <f>E449</f>
        <v>704.52</v>
      </c>
      <c r="F448" s="141">
        <f>F449</f>
        <v>59424.464</v>
      </c>
    </row>
    <row r="449" spans="1:6" s="229" customFormat="1">
      <c r="A449" s="31" t="s">
        <v>843</v>
      </c>
      <c r="B449" s="20" t="s">
        <v>258</v>
      </c>
      <c r="C449" s="27" t="s">
        <v>658</v>
      </c>
      <c r="D449" s="141">
        <v>1261.98</v>
      </c>
      <c r="E449" s="141">
        <v>704.52</v>
      </c>
      <c r="F449" s="141">
        <v>59424.464</v>
      </c>
    </row>
    <row r="450" spans="1:6" s="229" customFormat="1" ht="34.5">
      <c r="A450" s="31" t="s">
        <v>878</v>
      </c>
      <c r="B450" s="20"/>
      <c r="C450" s="27" t="s">
        <v>856</v>
      </c>
      <c r="D450" s="124">
        <f>D451</f>
        <v>0</v>
      </c>
      <c r="E450" s="124">
        <f t="shared" ref="E450:F453" si="133">E451</f>
        <v>1500</v>
      </c>
      <c r="F450" s="124">
        <f t="shared" si="133"/>
        <v>2000</v>
      </c>
    </row>
    <row r="451" spans="1:6" s="229" customFormat="1" ht="23">
      <c r="A451" s="31" t="s">
        <v>879</v>
      </c>
      <c r="B451" s="20"/>
      <c r="C451" s="27" t="s">
        <v>857</v>
      </c>
      <c r="D451" s="126">
        <f>D452</f>
        <v>0</v>
      </c>
      <c r="E451" s="126">
        <f t="shared" si="133"/>
        <v>1500</v>
      </c>
      <c r="F451" s="126">
        <f t="shared" si="133"/>
        <v>2000</v>
      </c>
    </row>
    <row r="452" spans="1:6" s="229" customFormat="1" ht="34.5">
      <c r="A452" s="31" t="s">
        <v>860</v>
      </c>
      <c r="B452" s="20"/>
      <c r="C452" s="27" t="s">
        <v>858</v>
      </c>
      <c r="D452" s="126">
        <f>D453</f>
        <v>0</v>
      </c>
      <c r="E452" s="126">
        <f t="shared" si="133"/>
        <v>1500</v>
      </c>
      <c r="F452" s="126">
        <f t="shared" si="133"/>
        <v>2000</v>
      </c>
    </row>
    <row r="453" spans="1:6" s="229" customFormat="1" ht="23">
      <c r="A453" s="31" t="s">
        <v>860</v>
      </c>
      <c r="B453" s="29" t="s">
        <v>256</v>
      </c>
      <c r="C453" s="151" t="s">
        <v>683</v>
      </c>
      <c r="D453" s="141">
        <f>D454</f>
        <v>0</v>
      </c>
      <c r="E453" s="141">
        <f t="shared" si="133"/>
        <v>1500</v>
      </c>
      <c r="F453" s="141">
        <f t="shared" si="133"/>
        <v>2000</v>
      </c>
    </row>
    <row r="454" spans="1:6">
      <c r="A454" s="31" t="s">
        <v>860</v>
      </c>
      <c r="B454" s="20" t="s">
        <v>258</v>
      </c>
      <c r="C454" s="27" t="s">
        <v>658</v>
      </c>
      <c r="D454" s="141">
        <v>0</v>
      </c>
      <c r="E454" s="141">
        <v>1500</v>
      </c>
      <c r="F454" s="141">
        <v>2000</v>
      </c>
    </row>
    <row r="455" spans="1:6" ht="28">
      <c r="A455" s="39" t="s">
        <v>130</v>
      </c>
      <c r="B455" s="122"/>
      <c r="C455" s="167" t="s">
        <v>67</v>
      </c>
      <c r="D455" s="135">
        <f>D456+D460+D464+D517+D568</f>
        <v>177693.06699999998</v>
      </c>
      <c r="E455" s="135">
        <f>E456+E460+E464+E517+E568</f>
        <v>167631.217</v>
      </c>
      <c r="F455" s="135">
        <f>F456+F460+F464+F517+F568</f>
        <v>153619.45499999996</v>
      </c>
    </row>
    <row r="456" spans="1:6">
      <c r="A456" s="98" t="s">
        <v>182</v>
      </c>
      <c r="B456" s="98"/>
      <c r="C456" s="118" t="s">
        <v>183</v>
      </c>
      <c r="D456" s="136">
        <f>D457</f>
        <v>200</v>
      </c>
      <c r="E456" s="136">
        <f>E457</f>
        <v>200</v>
      </c>
      <c r="F456" s="136">
        <f>F457</f>
        <v>200</v>
      </c>
    </row>
    <row r="457" spans="1:6" ht="23">
      <c r="A457" s="10" t="s">
        <v>341</v>
      </c>
      <c r="B457" s="20"/>
      <c r="C457" s="27" t="s">
        <v>555</v>
      </c>
      <c r="D457" s="124">
        <f>D458</f>
        <v>200</v>
      </c>
      <c r="E457" s="124">
        <f>E459</f>
        <v>200</v>
      </c>
      <c r="F457" s="124">
        <f>F459</f>
        <v>200</v>
      </c>
    </row>
    <row r="458" spans="1:6">
      <c r="A458" s="10" t="s">
        <v>341</v>
      </c>
      <c r="B458" s="20">
        <v>800</v>
      </c>
      <c r="C458" s="27" t="s">
        <v>263</v>
      </c>
      <c r="D458" s="124">
        <f>D459</f>
        <v>200</v>
      </c>
      <c r="E458" s="124">
        <v>200</v>
      </c>
      <c r="F458" s="124">
        <v>200</v>
      </c>
    </row>
    <row r="459" spans="1:6">
      <c r="A459" s="10" t="s">
        <v>341</v>
      </c>
      <c r="B459" s="20" t="s">
        <v>61</v>
      </c>
      <c r="C459" s="27" t="s">
        <v>66</v>
      </c>
      <c r="D459" s="124">
        <v>200</v>
      </c>
      <c r="E459" s="124">
        <v>200</v>
      </c>
      <c r="F459" s="124">
        <v>200</v>
      </c>
    </row>
    <row r="460" spans="1:6" ht="23">
      <c r="A460" s="98" t="s">
        <v>536</v>
      </c>
      <c r="B460" s="99"/>
      <c r="C460" s="118" t="s">
        <v>537</v>
      </c>
      <c r="D460" s="136">
        <f>D461</f>
        <v>2016.36</v>
      </c>
      <c r="E460" s="136">
        <f>E461</f>
        <v>2016.36</v>
      </c>
      <c r="F460" s="136">
        <f>F461</f>
        <v>2016.36</v>
      </c>
    </row>
    <row r="461" spans="1:6" ht="23">
      <c r="A461" s="10" t="s">
        <v>508</v>
      </c>
      <c r="B461" s="29"/>
      <c r="C461" s="151" t="s">
        <v>538</v>
      </c>
      <c r="D461" s="124">
        <f t="shared" ref="D461:F462" si="134">D462</f>
        <v>2016.36</v>
      </c>
      <c r="E461" s="124">
        <f t="shared" si="134"/>
        <v>2016.36</v>
      </c>
      <c r="F461" s="124">
        <f t="shared" si="134"/>
        <v>2016.36</v>
      </c>
    </row>
    <row r="462" spans="1:6" ht="23">
      <c r="A462" s="10" t="s">
        <v>508</v>
      </c>
      <c r="B462" s="29" t="s">
        <v>566</v>
      </c>
      <c r="C462" s="151" t="s">
        <v>14</v>
      </c>
      <c r="D462" s="124">
        <f t="shared" si="134"/>
        <v>2016.36</v>
      </c>
      <c r="E462" s="124">
        <f t="shared" si="134"/>
        <v>2016.36</v>
      </c>
      <c r="F462" s="124">
        <f t="shared" si="134"/>
        <v>2016.36</v>
      </c>
    </row>
    <row r="463" spans="1:6">
      <c r="A463" s="10" t="s">
        <v>508</v>
      </c>
      <c r="B463" s="20">
        <v>312</v>
      </c>
      <c r="C463" s="27" t="s">
        <v>551</v>
      </c>
      <c r="D463" s="124">
        <v>2016.36</v>
      </c>
      <c r="E463" s="124">
        <v>2016.36</v>
      </c>
      <c r="F463" s="124">
        <v>2016.36</v>
      </c>
    </row>
    <row r="464" spans="1:6" ht="34.5">
      <c r="A464" s="98" t="s">
        <v>400</v>
      </c>
      <c r="B464" s="99"/>
      <c r="C464" s="118" t="s">
        <v>401</v>
      </c>
      <c r="D464" s="136">
        <f>D465+D475+D478+D485+D488+D491+D500+D508+D511+D497+D505</f>
        <v>85010.07799999998</v>
      </c>
      <c r="E464" s="136">
        <f t="shared" ref="E464:F464" si="135">E465+E475+E478+E485+E488+E491+E500+E508+E511+E497+E505</f>
        <v>60186.738999999994</v>
      </c>
      <c r="F464" s="136">
        <f t="shared" si="135"/>
        <v>59894.476999999992</v>
      </c>
    </row>
    <row r="465" spans="1:6" ht="46">
      <c r="A465" s="10" t="s">
        <v>436</v>
      </c>
      <c r="B465" s="30"/>
      <c r="C465" s="158" t="s">
        <v>389</v>
      </c>
      <c r="D465" s="193">
        <f>D466+D470+D473</f>
        <v>42901.226000000002</v>
      </c>
      <c r="E465" s="193">
        <f>E466+E470+E473</f>
        <v>30718.237000000001</v>
      </c>
      <c r="F465" s="193">
        <f>F466+F470+F473</f>
        <v>31030.534</v>
      </c>
    </row>
    <row r="466" spans="1:6" ht="57.5">
      <c r="A466" s="10" t="s">
        <v>436</v>
      </c>
      <c r="B466" s="29" t="s">
        <v>558</v>
      </c>
      <c r="C466" s="151" t="s">
        <v>559</v>
      </c>
      <c r="D466" s="193">
        <f>D467+D468+D469</f>
        <v>14699.22</v>
      </c>
      <c r="E466" s="193">
        <f>E467+E468+E469</f>
        <v>14699.22</v>
      </c>
      <c r="F466" s="140">
        <f>F467+F468+F469</f>
        <v>14699.22</v>
      </c>
    </row>
    <row r="467" spans="1:6">
      <c r="A467" s="10" t="s">
        <v>436</v>
      </c>
      <c r="B467" s="30" t="s">
        <v>565</v>
      </c>
      <c r="C467" s="155" t="s">
        <v>664</v>
      </c>
      <c r="D467" s="193">
        <v>11276.82</v>
      </c>
      <c r="E467" s="193">
        <v>11276.82</v>
      </c>
      <c r="F467" s="193">
        <v>11276.82</v>
      </c>
    </row>
    <row r="468" spans="1:6" ht="23">
      <c r="A468" s="10" t="s">
        <v>436</v>
      </c>
      <c r="B468" s="30">
        <v>112</v>
      </c>
      <c r="C468" s="155" t="s">
        <v>562</v>
      </c>
      <c r="D468" s="193">
        <v>16.8</v>
      </c>
      <c r="E468" s="193">
        <v>16.8</v>
      </c>
      <c r="F468" s="193">
        <v>16.8</v>
      </c>
    </row>
    <row r="469" spans="1:6" ht="46">
      <c r="A469" s="10" t="s">
        <v>436</v>
      </c>
      <c r="B469" s="30">
        <v>119</v>
      </c>
      <c r="C469" s="155" t="s">
        <v>678</v>
      </c>
      <c r="D469" s="193">
        <v>3405.6</v>
      </c>
      <c r="E469" s="193">
        <v>3405.6</v>
      </c>
      <c r="F469" s="193">
        <v>3405.6</v>
      </c>
    </row>
    <row r="470" spans="1:6" ht="23">
      <c r="A470" s="10" t="s">
        <v>436</v>
      </c>
      <c r="B470" s="29" t="s">
        <v>256</v>
      </c>
      <c r="C470" s="151" t="s">
        <v>683</v>
      </c>
      <c r="D470" s="193">
        <f>D471+D472</f>
        <v>28180.089</v>
      </c>
      <c r="E470" s="193">
        <f>E471+E472</f>
        <v>15997.1</v>
      </c>
      <c r="F470" s="193">
        <f>F471+F472</f>
        <v>16309.396999999999</v>
      </c>
    </row>
    <row r="471" spans="1:6">
      <c r="A471" s="10" t="s">
        <v>436</v>
      </c>
      <c r="B471" s="20" t="s">
        <v>258</v>
      </c>
      <c r="C471" s="27" t="s">
        <v>658</v>
      </c>
      <c r="D471" s="193">
        <v>25186.643</v>
      </c>
      <c r="E471" s="193">
        <v>13003.654</v>
      </c>
      <c r="F471" s="193">
        <v>13315.950999999999</v>
      </c>
    </row>
    <row r="472" spans="1:6">
      <c r="A472" s="10" t="s">
        <v>436</v>
      </c>
      <c r="B472" s="20">
        <v>247</v>
      </c>
      <c r="C472" s="27" t="s">
        <v>740</v>
      </c>
      <c r="D472" s="193">
        <v>2993.4459999999999</v>
      </c>
      <c r="E472" s="193">
        <v>2993.4459999999999</v>
      </c>
      <c r="F472" s="193">
        <v>2993.4459999999999</v>
      </c>
    </row>
    <row r="473" spans="1:6">
      <c r="A473" s="10" t="s">
        <v>436</v>
      </c>
      <c r="B473" s="29" t="s">
        <v>262</v>
      </c>
      <c r="C473" s="151" t="s">
        <v>263</v>
      </c>
      <c r="D473" s="143">
        <f>D474</f>
        <v>21.917000000000002</v>
      </c>
      <c r="E473" s="143">
        <f>E474</f>
        <v>21.917000000000002</v>
      </c>
      <c r="F473" s="143">
        <f>F474</f>
        <v>21.917000000000002</v>
      </c>
    </row>
    <row r="474" spans="1:6">
      <c r="A474" s="10" t="s">
        <v>436</v>
      </c>
      <c r="B474" s="20" t="s">
        <v>563</v>
      </c>
      <c r="C474" s="155" t="s">
        <v>662</v>
      </c>
      <c r="D474" s="143">
        <v>21.917000000000002</v>
      </c>
      <c r="E474" s="143">
        <v>21.917000000000002</v>
      </c>
      <c r="F474" s="143">
        <v>21.917000000000002</v>
      </c>
    </row>
    <row r="475" spans="1:6" ht="34.5">
      <c r="A475" s="10" t="s">
        <v>437</v>
      </c>
      <c r="B475" s="20"/>
      <c r="C475" s="27" t="s">
        <v>402</v>
      </c>
      <c r="D475" s="141">
        <f t="shared" ref="D475:F476" si="136">D476</f>
        <v>420</v>
      </c>
      <c r="E475" s="141">
        <f t="shared" si="136"/>
        <v>420</v>
      </c>
      <c r="F475" s="141">
        <f t="shared" si="136"/>
        <v>420</v>
      </c>
    </row>
    <row r="476" spans="1:6" ht="23">
      <c r="A476" s="10" t="s">
        <v>437</v>
      </c>
      <c r="B476" s="29" t="s">
        <v>256</v>
      </c>
      <c r="C476" s="151" t="s">
        <v>683</v>
      </c>
      <c r="D476" s="141">
        <f t="shared" si="136"/>
        <v>420</v>
      </c>
      <c r="E476" s="141">
        <f t="shared" si="136"/>
        <v>420</v>
      </c>
      <c r="F476" s="141">
        <f t="shared" si="136"/>
        <v>420</v>
      </c>
    </row>
    <row r="477" spans="1:6">
      <c r="A477" s="10" t="s">
        <v>437</v>
      </c>
      <c r="B477" s="20" t="s">
        <v>258</v>
      </c>
      <c r="C477" s="27" t="s">
        <v>658</v>
      </c>
      <c r="D477" s="141">
        <v>420</v>
      </c>
      <c r="E477" s="141">
        <v>420</v>
      </c>
      <c r="F477" s="141">
        <v>420</v>
      </c>
    </row>
    <row r="478" spans="1:6" ht="23">
      <c r="A478" s="10" t="s">
        <v>521</v>
      </c>
      <c r="B478" s="20"/>
      <c r="C478" s="27" t="s">
        <v>403</v>
      </c>
      <c r="D478" s="143">
        <f>D479+D481</f>
        <v>433.83100000000002</v>
      </c>
      <c r="E478" s="143">
        <f>E479+E481</f>
        <v>305.01499999999999</v>
      </c>
      <c r="F478" s="143">
        <f>F479+F481</f>
        <v>303.10000000000002</v>
      </c>
    </row>
    <row r="479" spans="1:6" ht="23">
      <c r="A479" s="10" t="s">
        <v>521</v>
      </c>
      <c r="B479" s="29" t="s">
        <v>256</v>
      </c>
      <c r="C479" s="151" t="s">
        <v>683</v>
      </c>
      <c r="D479" s="143">
        <f>D480</f>
        <v>248.1</v>
      </c>
      <c r="E479" s="143">
        <f>E480</f>
        <v>248.1</v>
      </c>
      <c r="F479" s="143">
        <f>F480</f>
        <v>248.1</v>
      </c>
    </row>
    <row r="480" spans="1:6">
      <c r="A480" s="10" t="s">
        <v>521</v>
      </c>
      <c r="B480" s="20" t="s">
        <v>258</v>
      </c>
      <c r="C480" s="27" t="s">
        <v>658</v>
      </c>
      <c r="D480" s="143">
        <v>248.1</v>
      </c>
      <c r="E480" s="143">
        <v>248.1</v>
      </c>
      <c r="F480" s="143">
        <v>248.1</v>
      </c>
    </row>
    <row r="481" spans="1:6">
      <c r="A481" s="10" t="s">
        <v>521</v>
      </c>
      <c r="B481" s="29" t="s">
        <v>262</v>
      </c>
      <c r="C481" s="151" t="s">
        <v>263</v>
      </c>
      <c r="D481" s="143">
        <f>D484+D482+D483</f>
        <v>185.73099999999999</v>
      </c>
      <c r="E481" s="143">
        <f t="shared" ref="E481:F481" si="137">E484+E482+E483</f>
        <v>56.914999999999999</v>
      </c>
      <c r="F481" s="143">
        <f t="shared" si="137"/>
        <v>55</v>
      </c>
    </row>
    <row r="482" spans="1:6" ht="34.5">
      <c r="A482" s="10" t="s">
        <v>521</v>
      </c>
      <c r="B482" s="20">
        <v>831</v>
      </c>
      <c r="C482" s="27" t="s">
        <v>550</v>
      </c>
      <c r="D482" s="143">
        <v>113.001</v>
      </c>
      <c r="E482" s="143">
        <v>0</v>
      </c>
      <c r="F482" s="143">
        <v>0</v>
      </c>
    </row>
    <row r="483" spans="1:6">
      <c r="A483" s="10" t="s">
        <v>521</v>
      </c>
      <c r="B483" s="20" t="s">
        <v>563</v>
      </c>
      <c r="C483" s="155" t="s">
        <v>662</v>
      </c>
      <c r="D483" s="124">
        <v>17.73</v>
      </c>
      <c r="E483" s="124">
        <v>1.915</v>
      </c>
      <c r="F483" s="124">
        <v>0</v>
      </c>
    </row>
    <row r="484" spans="1:6" s="229" customFormat="1">
      <c r="A484" s="10" t="s">
        <v>521</v>
      </c>
      <c r="B484" s="20">
        <v>853</v>
      </c>
      <c r="C484" s="27" t="s">
        <v>771</v>
      </c>
      <c r="D484" s="143">
        <v>55</v>
      </c>
      <c r="E484" s="143">
        <v>55</v>
      </c>
      <c r="F484" s="143">
        <v>55</v>
      </c>
    </row>
    <row r="485" spans="1:6" ht="23">
      <c r="A485" s="10" t="s">
        <v>462</v>
      </c>
      <c r="B485" s="10"/>
      <c r="C485" s="27" t="s">
        <v>404</v>
      </c>
      <c r="D485" s="124">
        <f t="shared" ref="D485:F486" si="138">D486</f>
        <v>1080.2</v>
      </c>
      <c r="E485" s="124">
        <f t="shared" si="138"/>
        <v>1069.2</v>
      </c>
      <c r="F485" s="124">
        <f t="shared" si="138"/>
        <v>476.55599999999998</v>
      </c>
    </row>
    <row r="486" spans="1:6" ht="23">
      <c r="A486" s="10" t="s">
        <v>462</v>
      </c>
      <c r="B486" s="29" t="s">
        <v>256</v>
      </c>
      <c r="C486" s="151" t="s">
        <v>683</v>
      </c>
      <c r="D486" s="124">
        <f t="shared" si="138"/>
        <v>1080.2</v>
      </c>
      <c r="E486" s="124">
        <f t="shared" si="138"/>
        <v>1069.2</v>
      </c>
      <c r="F486" s="124">
        <f t="shared" si="138"/>
        <v>476.55599999999998</v>
      </c>
    </row>
    <row r="487" spans="1:6">
      <c r="A487" s="10" t="s">
        <v>462</v>
      </c>
      <c r="B487" s="20" t="s">
        <v>258</v>
      </c>
      <c r="C487" s="27" t="s">
        <v>658</v>
      </c>
      <c r="D487" s="124">
        <v>1080.2</v>
      </c>
      <c r="E487" s="124">
        <v>1069.2</v>
      </c>
      <c r="F487" s="124">
        <v>476.55599999999998</v>
      </c>
    </row>
    <row r="488" spans="1:6" ht="34.5">
      <c r="A488" s="10" t="s">
        <v>2</v>
      </c>
      <c r="B488" s="20"/>
      <c r="C488" s="27" t="s">
        <v>291</v>
      </c>
      <c r="D488" s="141">
        <f t="shared" ref="D488:F489" si="139">D489</f>
        <v>73.599999999999994</v>
      </c>
      <c r="E488" s="141">
        <f t="shared" si="139"/>
        <v>73.599999999999994</v>
      </c>
      <c r="F488" s="141">
        <f t="shared" si="139"/>
        <v>73.599999999999994</v>
      </c>
    </row>
    <row r="489" spans="1:6" ht="23">
      <c r="A489" s="10" t="s">
        <v>2</v>
      </c>
      <c r="B489" s="29" t="s">
        <v>256</v>
      </c>
      <c r="C489" s="151" t="s">
        <v>683</v>
      </c>
      <c r="D489" s="141">
        <f t="shared" si="139"/>
        <v>73.599999999999994</v>
      </c>
      <c r="E489" s="141">
        <f t="shared" si="139"/>
        <v>73.599999999999994</v>
      </c>
      <c r="F489" s="141">
        <f t="shared" si="139"/>
        <v>73.599999999999994</v>
      </c>
    </row>
    <row r="490" spans="1:6">
      <c r="A490" s="10" t="s">
        <v>2</v>
      </c>
      <c r="B490" s="20" t="s">
        <v>258</v>
      </c>
      <c r="C490" s="27" t="s">
        <v>658</v>
      </c>
      <c r="D490" s="141">
        <v>73.599999999999994</v>
      </c>
      <c r="E490" s="141">
        <v>73.599999999999994</v>
      </c>
      <c r="F490" s="141">
        <v>73.599999999999994</v>
      </c>
    </row>
    <row r="491" spans="1:6" ht="23">
      <c r="A491" s="10" t="s">
        <v>438</v>
      </c>
      <c r="B491" s="30"/>
      <c r="C491" s="158" t="s">
        <v>387</v>
      </c>
      <c r="D491" s="143">
        <f>D492+D495</f>
        <v>27588.059999999998</v>
      </c>
      <c r="E491" s="143">
        <f>E492+E495</f>
        <v>27003.722999999998</v>
      </c>
      <c r="F491" s="124">
        <f>F492+F495</f>
        <v>27003.722999999998</v>
      </c>
    </row>
    <row r="492" spans="1:6" ht="57.5">
      <c r="A492" s="10" t="s">
        <v>438</v>
      </c>
      <c r="B492" s="29" t="s">
        <v>558</v>
      </c>
      <c r="C492" s="151" t="s">
        <v>559</v>
      </c>
      <c r="D492" s="143">
        <f>D493+D494</f>
        <v>26198.870999999999</v>
      </c>
      <c r="E492" s="143">
        <f t="shared" ref="E492:F492" si="140">E493+E494</f>
        <v>26198.870999999999</v>
      </c>
      <c r="F492" s="143">
        <f t="shared" si="140"/>
        <v>26198.870999999999</v>
      </c>
    </row>
    <row r="493" spans="1:6" s="211" customFormat="1">
      <c r="A493" s="10" t="s">
        <v>438</v>
      </c>
      <c r="B493" s="30" t="s">
        <v>565</v>
      </c>
      <c r="C493" s="155" t="s">
        <v>664</v>
      </c>
      <c r="D493" s="143">
        <v>20122.02</v>
      </c>
      <c r="E493" s="143">
        <v>20122.02</v>
      </c>
      <c r="F493" s="143">
        <v>20122.02</v>
      </c>
    </row>
    <row r="494" spans="1:6" s="211" customFormat="1" ht="46">
      <c r="A494" s="10" t="s">
        <v>438</v>
      </c>
      <c r="B494" s="30">
        <v>119</v>
      </c>
      <c r="C494" s="155" t="s">
        <v>678</v>
      </c>
      <c r="D494" s="143">
        <v>6076.8509999999997</v>
      </c>
      <c r="E494" s="143">
        <v>6076.8509999999997</v>
      </c>
      <c r="F494" s="143">
        <v>6076.8509999999997</v>
      </c>
    </row>
    <row r="495" spans="1:6" s="211" customFormat="1" ht="23">
      <c r="A495" s="10" t="s">
        <v>438</v>
      </c>
      <c r="B495" s="29" t="s">
        <v>256</v>
      </c>
      <c r="C495" s="151" t="s">
        <v>683</v>
      </c>
      <c r="D495" s="143">
        <f>D496</f>
        <v>1389.1890000000001</v>
      </c>
      <c r="E495" s="143">
        <f t="shared" ref="E495:F495" si="141">E496</f>
        <v>804.85199999999998</v>
      </c>
      <c r="F495" s="143">
        <f t="shared" si="141"/>
        <v>804.85199999999998</v>
      </c>
    </row>
    <row r="496" spans="1:6">
      <c r="A496" s="10" t="s">
        <v>438</v>
      </c>
      <c r="B496" s="20" t="s">
        <v>258</v>
      </c>
      <c r="C496" s="27" t="s">
        <v>658</v>
      </c>
      <c r="D496" s="143">
        <v>1389.1890000000001</v>
      </c>
      <c r="E496" s="143">
        <v>804.85199999999998</v>
      </c>
      <c r="F496" s="143">
        <v>804.85199999999998</v>
      </c>
    </row>
    <row r="497" spans="1:8" ht="23">
      <c r="A497" s="87">
        <v>9940020170</v>
      </c>
      <c r="B497" s="87"/>
      <c r="C497" s="34" t="s">
        <v>351</v>
      </c>
      <c r="D497" s="192">
        <f>D498</f>
        <v>5577.86</v>
      </c>
      <c r="E497" s="192">
        <f t="shared" ref="E497:F498" si="142">E498</f>
        <v>0</v>
      </c>
      <c r="F497" s="192">
        <f t="shared" si="142"/>
        <v>0</v>
      </c>
    </row>
    <row r="498" spans="1:8" ht="23">
      <c r="A498" s="87">
        <v>9940020170</v>
      </c>
      <c r="B498" s="29" t="s">
        <v>256</v>
      </c>
      <c r="C498" s="49" t="s">
        <v>257</v>
      </c>
      <c r="D498" s="192">
        <f>D499</f>
        <v>5577.86</v>
      </c>
      <c r="E498" s="192">
        <f t="shared" si="142"/>
        <v>0</v>
      </c>
      <c r="F498" s="192">
        <f t="shared" si="142"/>
        <v>0</v>
      </c>
    </row>
    <row r="499" spans="1:8">
      <c r="A499" s="87">
        <v>9940020170</v>
      </c>
      <c r="B499" s="20" t="s">
        <v>258</v>
      </c>
      <c r="C499" s="48" t="s">
        <v>674</v>
      </c>
      <c r="D499" s="192">
        <v>5577.86</v>
      </c>
      <c r="E499" s="143">
        <v>0</v>
      </c>
      <c r="F499" s="124">
        <v>0</v>
      </c>
    </row>
    <row r="500" spans="1:8" ht="23">
      <c r="A500" s="125" t="s">
        <v>781</v>
      </c>
      <c r="B500" s="112"/>
      <c r="C500" s="27" t="s">
        <v>358</v>
      </c>
      <c r="D500" s="124">
        <f>D501+D503</f>
        <v>231.75200000000001</v>
      </c>
      <c r="E500" s="124">
        <f>E501+E503</f>
        <v>231.75200000000001</v>
      </c>
      <c r="F500" s="124">
        <f>F501+F503</f>
        <v>231.75200000000001</v>
      </c>
    </row>
    <row r="501" spans="1:8" ht="57.5">
      <c r="A501" s="125" t="s">
        <v>781</v>
      </c>
      <c r="B501" s="29" t="s">
        <v>558</v>
      </c>
      <c r="C501" s="151" t="s">
        <v>559</v>
      </c>
      <c r="D501" s="124">
        <f>D502</f>
        <v>83.632000000000005</v>
      </c>
      <c r="E501" s="124">
        <f>E502</f>
        <v>83.632000000000005</v>
      </c>
      <c r="F501" s="124">
        <f>F502</f>
        <v>83.632000000000005</v>
      </c>
    </row>
    <row r="502" spans="1:8" ht="23">
      <c r="A502" s="125" t="s">
        <v>781</v>
      </c>
      <c r="B502" s="30">
        <v>112</v>
      </c>
      <c r="C502" s="155" t="s">
        <v>562</v>
      </c>
      <c r="D502" s="124">
        <v>83.632000000000005</v>
      </c>
      <c r="E502" s="124">
        <v>83.632000000000005</v>
      </c>
      <c r="F502" s="124">
        <v>83.632000000000005</v>
      </c>
    </row>
    <row r="503" spans="1:8" ht="23">
      <c r="A503" s="125" t="s">
        <v>781</v>
      </c>
      <c r="B503" s="29" t="s">
        <v>256</v>
      </c>
      <c r="C503" s="151" t="s">
        <v>683</v>
      </c>
      <c r="D503" s="124">
        <f t="shared" ref="D503:F503" si="143">D504</f>
        <v>148.12</v>
      </c>
      <c r="E503" s="124">
        <f t="shared" si="143"/>
        <v>148.12</v>
      </c>
      <c r="F503" s="124">
        <f t="shared" si="143"/>
        <v>148.12</v>
      </c>
    </row>
    <row r="504" spans="1:8" s="197" customFormat="1">
      <c r="A504" s="125" t="s">
        <v>781</v>
      </c>
      <c r="B504" s="20" t="s">
        <v>258</v>
      </c>
      <c r="C504" s="27" t="s">
        <v>658</v>
      </c>
      <c r="D504" s="124">
        <v>148.12</v>
      </c>
      <c r="E504" s="124">
        <v>148.12</v>
      </c>
      <c r="F504" s="124">
        <v>148.12</v>
      </c>
    </row>
    <row r="505" spans="1:8" s="228" customFormat="1" ht="34.5">
      <c r="A505" s="10" t="s">
        <v>520</v>
      </c>
      <c r="B505" s="20"/>
      <c r="C505" s="27" t="s">
        <v>193</v>
      </c>
      <c r="D505" s="124">
        <f t="shared" ref="D505:F506" si="144">D506</f>
        <v>6000</v>
      </c>
      <c r="E505" s="124">
        <f t="shared" si="144"/>
        <v>0</v>
      </c>
      <c r="F505" s="124">
        <f t="shared" si="144"/>
        <v>0</v>
      </c>
    </row>
    <row r="506" spans="1:8" s="228" customFormat="1">
      <c r="A506" s="10" t="s">
        <v>520</v>
      </c>
      <c r="B506" s="20">
        <v>500</v>
      </c>
      <c r="C506" s="27" t="s">
        <v>305</v>
      </c>
      <c r="D506" s="124">
        <f t="shared" si="144"/>
        <v>6000</v>
      </c>
      <c r="E506" s="124">
        <f t="shared" si="144"/>
        <v>0</v>
      </c>
      <c r="F506" s="124">
        <f t="shared" si="144"/>
        <v>0</v>
      </c>
    </row>
    <row r="507" spans="1:8" s="228" customFormat="1">
      <c r="A507" s="10" t="s">
        <v>520</v>
      </c>
      <c r="B507" s="25" t="s">
        <v>306</v>
      </c>
      <c r="C507" s="168" t="s">
        <v>307</v>
      </c>
      <c r="D507" s="124">
        <v>6000</v>
      </c>
      <c r="E507" s="124">
        <v>0</v>
      </c>
      <c r="F507" s="124">
        <v>0</v>
      </c>
    </row>
    <row r="508" spans="1:8" s="197" customFormat="1" ht="46">
      <c r="A508" s="10" t="s">
        <v>670</v>
      </c>
      <c r="B508" s="20"/>
      <c r="C508" s="27" t="s">
        <v>671</v>
      </c>
      <c r="D508" s="124">
        <f t="shared" ref="D508:F509" si="145">D509</f>
        <v>20</v>
      </c>
      <c r="E508" s="124">
        <f t="shared" si="145"/>
        <v>10</v>
      </c>
      <c r="F508" s="124">
        <f t="shared" si="145"/>
        <v>0</v>
      </c>
    </row>
    <row r="509" spans="1:8" s="197" customFormat="1">
      <c r="A509" s="10" t="s">
        <v>670</v>
      </c>
      <c r="B509" s="20">
        <v>500</v>
      </c>
      <c r="C509" s="27" t="s">
        <v>305</v>
      </c>
      <c r="D509" s="124">
        <f t="shared" si="145"/>
        <v>20</v>
      </c>
      <c r="E509" s="124">
        <f t="shared" si="145"/>
        <v>10</v>
      </c>
      <c r="F509" s="124">
        <f t="shared" si="145"/>
        <v>0</v>
      </c>
    </row>
    <row r="510" spans="1:8" s="197" customFormat="1">
      <c r="A510" s="10" t="s">
        <v>670</v>
      </c>
      <c r="B510" s="20" t="s">
        <v>306</v>
      </c>
      <c r="C510" s="27" t="s">
        <v>307</v>
      </c>
      <c r="D510" s="124">
        <v>20</v>
      </c>
      <c r="E510" s="124">
        <v>10</v>
      </c>
      <c r="F510" s="124">
        <v>0</v>
      </c>
    </row>
    <row r="511" spans="1:8" s="197" customFormat="1" ht="34.5">
      <c r="A511" s="31" t="s">
        <v>655</v>
      </c>
      <c r="B511" s="10"/>
      <c r="C511" s="27" t="s">
        <v>656</v>
      </c>
      <c r="D511" s="141">
        <f>D512+D515</f>
        <v>683.54899999999986</v>
      </c>
      <c r="E511" s="141">
        <f t="shared" ref="E511:F511" si="146">E512+E515</f>
        <v>355.21199999999999</v>
      </c>
      <c r="F511" s="141">
        <f t="shared" si="146"/>
        <v>355.21199999999999</v>
      </c>
      <c r="G511" s="169"/>
      <c r="H511" s="169"/>
    </row>
    <row r="512" spans="1:8" s="197" customFormat="1" ht="23">
      <c r="A512" s="31" t="s">
        <v>655</v>
      </c>
      <c r="B512" s="29" t="s">
        <v>256</v>
      </c>
      <c r="C512" s="151" t="s">
        <v>683</v>
      </c>
      <c r="D512" s="141">
        <f>D513+D514</f>
        <v>683.24899999999991</v>
      </c>
      <c r="E512" s="141">
        <f>E513+E514</f>
        <v>355.21199999999999</v>
      </c>
      <c r="F512" s="141">
        <f>F513+F514</f>
        <v>355.21199999999999</v>
      </c>
    </row>
    <row r="513" spans="1:6" s="197" customFormat="1">
      <c r="A513" s="31" t="s">
        <v>655</v>
      </c>
      <c r="B513" s="20" t="s">
        <v>258</v>
      </c>
      <c r="C513" s="27" t="s">
        <v>658</v>
      </c>
      <c r="D513" s="141">
        <v>637.79999999999995</v>
      </c>
      <c r="E513" s="141">
        <v>201.06299999999999</v>
      </c>
      <c r="F513" s="141">
        <v>201.06299999999999</v>
      </c>
    </row>
    <row r="514" spans="1:6" s="197" customFormat="1">
      <c r="A514" s="31" t="s">
        <v>655</v>
      </c>
      <c r="B514" s="20">
        <v>247</v>
      </c>
      <c r="C514" s="27" t="s">
        <v>740</v>
      </c>
      <c r="D514" s="141">
        <v>45.448999999999998</v>
      </c>
      <c r="E514" s="141">
        <v>154.149</v>
      </c>
      <c r="F514" s="141">
        <v>154.149</v>
      </c>
    </row>
    <row r="515" spans="1:6" s="228" customFormat="1">
      <c r="A515" s="31" t="s">
        <v>655</v>
      </c>
      <c r="B515" s="29" t="s">
        <v>262</v>
      </c>
      <c r="C515" s="151" t="s">
        <v>263</v>
      </c>
      <c r="D515" s="124">
        <f>D516</f>
        <v>0.3</v>
      </c>
      <c r="E515" s="124">
        <f t="shared" ref="E515:F515" si="147">E516</f>
        <v>0</v>
      </c>
      <c r="F515" s="124">
        <f t="shared" si="147"/>
        <v>0</v>
      </c>
    </row>
    <row r="516" spans="1:6" s="228" customFormat="1">
      <c r="A516" s="31" t="s">
        <v>655</v>
      </c>
      <c r="B516" s="20">
        <v>853</v>
      </c>
      <c r="C516" s="27" t="s">
        <v>771</v>
      </c>
      <c r="D516" s="124">
        <v>0.3</v>
      </c>
      <c r="E516" s="124">
        <v>0</v>
      </c>
      <c r="F516" s="124">
        <v>0</v>
      </c>
    </row>
    <row r="517" spans="1:6" s="197" customFormat="1" ht="34.5">
      <c r="A517" s="113" t="s">
        <v>424</v>
      </c>
      <c r="B517" s="98"/>
      <c r="C517" s="118" t="s">
        <v>68</v>
      </c>
      <c r="D517" s="136">
        <f>D518+D525+D531+D534+D537+D540+D552+D558+D561+D546</f>
        <v>18162.495000000003</v>
      </c>
      <c r="E517" s="136">
        <f t="shared" ref="E517:F517" si="148">E518+E525+E531+E534+E537+E540+E552+E558+E561+E546</f>
        <v>33061.040000000001</v>
      </c>
      <c r="F517" s="136">
        <f t="shared" si="148"/>
        <v>19068.12</v>
      </c>
    </row>
    <row r="518" spans="1:6" s="197" customFormat="1" ht="57.5">
      <c r="A518" s="31" t="s">
        <v>501</v>
      </c>
      <c r="B518" s="156"/>
      <c r="C518" s="157" t="s">
        <v>181</v>
      </c>
      <c r="D518" s="124">
        <f>D519+D523</f>
        <v>745.6</v>
      </c>
      <c r="E518" s="124">
        <f>E519+E523</f>
        <v>752.6</v>
      </c>
      <c r="F518" s="124">
        <f>F519+F523</f>
        <v>759.8</v>
      </c>
    </row>
    <row r="519" spans="1:6" s="197" customFormat="1" ht="57.5">
      <c r="A519" s="31" t="s">
        <v>501</v>
      </c>
      <c r="B519" s="29" t="s">
        <v>558</v>
      </c>
      <c r="C519" s="151" t="s">
        <v>559</v>
      </c>
      <c r="D519" s="124">
        <f>D520+D521+D522</f>
        <v>689.40899999999999</v>
      </c>
      <c r="E519" s="124">
        <f t="shared" ref="E519:F519" si="149">E520+E521+E522</f>
        <v>689.40899999999999</v>
      </c>
      <c r="F519" s="124">
        <f t="shared" si="149"/>
        <v>689.40899999999999</v>
      </c>
    </row>
    <row r="520" spans="1:6" s="197" customFormat="1" ht="23">
      <c r="A520" s="31" t="s">
        <v>501</v>
      </c>
      <c r="B520" s="30" t="s">
        <v>560</v>
      </c>
      <c r="C520" s="155" t="s">
        <v>176</v>
      </c>
      <c r="D520" s="124">
        <v>454.5</v>
      </c>
      <c r="E520" s="124">
        <v>454.5</v>
      </c>
      <c r="F520" s="124">
        <v>454.5</v>
      </c>
    </row>
    <row r="521" spans="1:6" s="197" customFormat="1" ht="34.5">
      <c r="A521" s="31" t="s">
        <v>501</v>
      </c>
      <c r="B521" s="30" t="s">
        <v>561</v>
      </c>
      <c r="C521" s="155" t="s">
        <v>177</v>
      </c>
      <c r="D521" s="124">
        <v>75</v>
      </c>
      <c r="E521" s="124">
        <v>75</v>
      </c>
      <c r="F521" s="124">
        <v>75</v>
      </c>
    </row>
    <row r="522" spans="1:6" s="197" customFormat="1" ht="46">
      <c r="A522" s="31" t="s">
        <v>501</v>
      </c>
      <c r="B522" s="30">
        <v>129</v>
      </c>
      <c r="C522" s="155" t="s">
        <v>178</v>
      </c>
      <c r="D522" s="124">
        <v>159.90899999999999</v>
      </c>
      <c r="E522" s="124">
        <v>159.90899999999999</v>
      </c>
      <c r="F522" s="124">
        <v>159.90899999999999</v>
      </c>
    </row>
    <row r="523" spans="1:6" s="197" customFormat="1" ht="23">
      <c r="A523" s="31" t="s">
        <v>501</v>
      </c>
      <c r="B523" s="29" t="s">
        <v>256</v>
      </c>
      <c r="C523" s="151" t="s">
        <v>683</v>
      </c>
      <c r="D523" s="124">
        <f>D524</f>
        <v>56.191000000000003</v>
      </c>
      <c r="E523" s="124">
        <f t="shared" ref="E523:F523" si="150">E524</f>
        <v>63.191000000000003</v>
      </c>
      <c r="F523" s="124">
        <f t="shared" si="150"/>
        <v>70.391000000000005</v>
      </c>
    </row>
    <row r="524" spans="1:6" s="197" customFormat="1">
      <c r="A524" s="31" t="s">
        <v>501</v>
      </c>
      <c r="B524" s="20" t="s">
        <v>258</v>
      </c>
      <c r="C524" s="27" t="s">
        <v>658</v>
      </c>
      <c r="D524" s="124">
        <v>56.191000000000003</v>
      </c>
      <c r="E524" s="124">
        <v>63.191000000000003</v>
      </c>
      <c r="F524" s="124">
        <v>70.391000000000005</v>
      </c>
    </row>
    <row r="525" spans="1:6" s="197" customFormat="1" ht="69">
      <c r="A525" s="31" t="s">
        <v>440</v>
      </c>
      <c r="B525" s="156"/>
      <c r="C525" s="157" t="s">
        <v>221</v>
      </c>
      <c r="D525" s="143">
        <v>319.5</v>
      </c>
      <c r="E525" s="124">
        <v>322.20000000000005</v>
      </c>
      <c r="F525" s="124">
        <v>324.90000000000003</v>
      </c>
    </row>
    <row r="526" spans="1:6" s="197" customFormat="1" ht="57.5">
      <c r="A526" s="31" t="s">
        <v>440</v>
      </c>
      <c r="B526" s="29" t="s">
        <v>558</v>
      </c>
      <c r="C526" s="151" t="s">
        <v>559</v>
      </c>
      <c r="D526" s="143">
        <v>273.42</v>
      </c>
      <c r="E526" s="124">
        <v>273.42</v>
      </c>
      <c r="F526" s="124">
        <v>273.42</v>
      </c>
    </row>
    <row r="527" spans="1:6" s="197" customFormat="1" ht="23">
      <c r="A527" s="31" t="s">
        <v>440</v>
      </c>
      <c r="B527" s="30" t="s">
        <v>560</v>
      </c>
      <c r="C527" s="155" t="s">
        <v>176</v>
      </c>
      <c r="D527" s="143">
        <v>210</v>
      </c>
      <c r="E527" s="143">
        <v>210</v>
      </c>
      <c r="F527" s="143">
        <v>210</v>
      </c>
    </row>
    <row r="528" spans="1:6" s="197" customFormat="1" ht="46">
      <c r="A528" s="31" t="s">
        <v>440</v>
      </c>
      <c r="B528" s="30">
        <v>129</v>
      </c>
      <c r="C528" s="155" t="s">
        <v>178</v>
      </c>
      <c r="D528" s="143">
        <v>63.42</v>
      </c>
      <c r="E528" s="143">
        <v>63.42</v>
      </c>
      <c r="F528" s="143">
        <v>63.42</v>
      </c>
    </row>
    <row r="529" spans="1:7" s="197" customFormat="1" ht="23">
      <c r="A529" s="31" t="s">
        <v>440</v>
      </c>
      <c r="B529" s="29" t="s">
        <v>256</v>
      </c>
      <c r="C529" s="151" t="s">
        <v>683</v>
      </c>
      <c r="D529" s="143">
        <v>46.08</v>
      </c>
      <c r="E529" s="143">
        <v>48.78</v>
      </c>
      <c r="F529" s="143">
        <v>51.48</v>
      </c>
      <c r="G529" s="170"/>
    </row>
    <row r="530" spans="1:7" s="197" customFormat="1">
      <c r="A530" s="31" t="s">
        <v>440</v>
      </c>
      <c r="B530" s="20" t="s">
        <v>258</v>
      </c>
      <c r="C530" s="27" t="s">
        <v>658</v>
      </c>
      <c r="D530" s="143">
        <v>46.08</v>
      </c>
      <c r="E530" s="143">
        <v>48.78</v>
      </c>
      <c r="F530" s="143">
        <v>51.48</v>
      </c>
      <c r="G530" s="170"/>
    </row>
    <row r="531" spans="1:7" s="197" customFormat="1" ht="80.5">
      <c r="A531" s="10" t="s">
        <v>511</v>
      </c>
      <c r="B531" s="20"/>
      <c r="C531" s="27" t="s">
        <v>128</v>
      </c>
      <c r="D531" s="124">
        <v>9162</v>
      </c>
      <c r="E531" s="124">
        <v>9162</v>
      </c>
      <c r="F531" s="124">
        <v>9162</v>
      </c>
      <c r="G531" s="170"/>
    </row>
    <row r="532" spans="1:7" s="197" customFormat="1" ht="23">
      <c r="A532" s="10" t="s">
        <v>511</v>
      </c>
      <c r="B532" s="29" t="s">
        <v>566</v>
      </c>
      <c r="C532" s="151" t="s">
        <v>14</v>
      </c>
      <c r="D532" s="124">
        <v>9162</v>
      </c>
      <c r="E532" s="124">
        <v>9162</v>
      </c>
      <c r="F532" s="124">
        <v>9162</v>
      </c>
      <c r="G532" s="170"/>
    </row>
    <row r="533" spans="1:7" s="197" customFormat="1" ht="34.5">
      <c r="A533" s="10" t="s">
        <v>511</v>
      </c>
      <c r="B533" s="20">
        <v>313</v>
      </c>
      <c r="C533" s="27" t="s">
        <v>63</v>
      </c>
      <c r="D533" s="124">
        <v>9162</v>
      </c>
      <c r="E533" s="124">
        <v>9162</v>
      </c>
      <c r="F533" s="143">
        <v>9162</v>
      </c>
      <c r="G533" s="170"/>
    </row>
    <row r="534" spans="1:7" s="197" customFormat="1" ht="57.5">
      <c r="A534" s="31" t="s">
        <v>513</v>
      </c>
      <c r="B534" s="156"/>
      <c r="C534" s="158" t="s">
        <v>591</v>
      </c>
      <c r="D534" s="124">
        <f t="shared" ref="D534:F535" si="151">D535</f>
        <v>0</v>
      </c>
      <c r="E534" s="124">
        <f t="shared" si="151"/>
        <v>9149.6</v>
      </c>
      <c r="F534" s="124">
        <f t="shared" si="151"/>
        <v>2287.4</v>
      </c>
      <c r="G534" s="170"/>
    </row>
    <row r="535" spans="1:7" s="197" customFormat="1" ht="34.5">
      <c r="A535" s="31" t="s">
        <v>513</v>
      </c>
      <c r="B535" s="29">
        <v>400</v>
      </c>
      <c r="C535" s="151" t="s">
        <v>203</v>
      </c>
      <c r="D535" s="124">
        <f t="shared" si="151"/>
        <v>0</v>
      </c>
      <c r="E535" s="124">
        <f t="shared" si="151"/>
        <v>9149.6</v>
      </c>
      <c r="F535" s="124">
        <f t="shared" si="151"/>
        <v>2287.4</v>
      </c>
      <c r="G535" s="170"/>
    </row>
    <row r="536" spans="1:7" s="197" customFormat="1" ht="46">
      <c r="A536" s="31" t="s">
        <v>513</v>
      </c>
      <c r="B536" s="20">
        <v>412</v>
      </c>
      <c r="C536" s="27" t="s">
        <v>188</v>
      </c>
      <c r="D536" s="124">
        <v>0</v>
      </c>
      <c r="E536" s="124">
        <v>9149.6</v>
      </c>
      <c r="F536" s="143">
        <v>2287.4</v>
      </c>
      <c r="G536" s="170"/>
    </row>
    <row r="537" spans="1:7" s="197" customFormat="1" ht="69">
      <c r="A537" s="31" t="s">
        <v>78</v>
      </c>
      <c r="B537" s="156"/>
      <c r="C537" s="158" t="s">
        <v>79</v>
      </c>
      <c r="D537" s="124">
        <f t="shared" ref="D537:F538" si="152">D538</f>
        <v>2287.4</v>
      </c>
      <c r="E537" s="124">
        <f t="shared" si="152"/>
        <v>9149.6</v>
      </c>
      <c r="F537" s="124">
        <f t="shared" si="152"/>
        <v>2287.4</v>
      </c>
      <c r="G537" s="170"/>
    </row>
    <row r="538" spans="1:7" s="197" customFormat="1" ht="34.5">
      <c r="A538" s="31" t="s">
        <v>78</v>
      </c>
      <c r="B538" s="29">
        <v>400</v>
      </c>
      <c r="C538" s="151" t="s">
        <v>203</v>
      </c>
      <c r="D538" s="124">
        <f t="shared" si="152"/>
        <v>2287.4</v>
      </c>
      <c r="E538" s="124">
        <f t="shared" si="152"/>
        <v>9149.6</v>
      </c>
      <c r="F538" s="124">
        <f t="shared" si="152"/>
        <v>2287.4</v>
      </c>
      <c r="G538" s="170"/>
    </row>
    <row r="539" spans="1:7" s="197" customFormat="1" ht="46">
      <c r="A539" s="31" t="s">
        <v>78</v>
      </c>
      <c r="B539" s="20">
        <v>412</v>
      </c>
      <c r="C539" s="27" t="s">
        <v>188</v>
      </c>
      <c r="D539" s="124">
        <v>2287.4</v>
      </c>
      <c r="E539" s="140">
        <v>9149.6</v>
      </c>
      <c r="F539" s="193">
        <v>2287.4</v>
      </c>
      <c r="G539" s="170"/>
    </row>
    <row r="540" spans="1:7" s="197" customFormat="1" ht="46">
      <c r="A540" s="20">
        <v>9950040680</v>
      </c>
      <c r="B540" s="20"/>
      <c r="C540" s="166" t="s">
        <v>349</v>
      </c>
      <c r="D540" s="143">
        <f>D541+D544</f>
        <v>695.05</v>
      </c>
      <c r="E540" s="143">
        <f>E541+E544</f>
        <v>556.04000000000008</v>
      </c>
      <c r="F540" s="143">
        <f>F541+F544</f>
        <v>278.02000000000004</v>
      </c>
      <c r="G540" s="170"/>
    </row>
    <row r="541" spans="1:7" s="197" customFormat="1" ht="57.5">
      <c r="A541" s="20">
        <v>9950040680</v>
      </c>
      <c r="B541" s="29" t="s">
        <v>558</v>
      </c>
      <c r="C541" s="151" t="s">
        <v>559</v>
      </c>
      <c r="D541" s="143">
        <f>D542+D543</f>
        <v>683.55</v>
      </c>
      <c r="E541" s="143">
        <f>E542+E543</f>
        <v>546.84</v>
      </c>
      <c r="F541" s="143">
        <f>F542+F543</f>
        <v>273.42</v>
      </c>
      <c r="G541" s="170"/>
    </row>
    <row r="542" spans="1:7" s="197" customFormat="1" ht="23">
      <c r="A542" s="20">
        <v>9950040680</v>
      </c>
      <c r="B542" s="30" t="s">
        <v>560</v>
      </c>
      <c r="C542" s="155" t="s">
        <v>176</v>
      </c>
      <c r="D542" s="143">
        <v>525</v>
      </c>
      <c r="E542" s="124">
        <v>420</v>
      </c>
      <c r="F542" s="124">
        <v>210</v>
      </c>
      <c r="G542" s="170"/>
    </row>
    <row r="543" spans="1:7" s="197" customFormat="1" ht="46">
      <c r="A543" s="20">
        <v>9950040680</v>
      </c>
      <c r="B543" s="30">
        <v>129</v>
      </c>
      <c r="C543" s="155" t="s">
        <v>800</v>
      </c>
      <c r="D543" s="143">
        <v>158.55000000000001</v>
      </c>
      <c r="E543" s="124">
        <v>126.84</v>
      </c>
      <c r="F543" s="124">
        <v>63.42</v>
      </c>
      <c r="G543" s="170"/>
    </row>
    <row r="544" spans="1:7" s="197" customFormat="1" ht="23">
      <c r="A544" s="20">
        <v>9950040680</v>
      </c>
      <c r="B544" s="29" t="s">
        <v>256</v>
      </c>
      <c r="C544" s="151" t="s">
        <v>660</v>
      </c>
      <c r="D544" s="143">
        <f>D545</f>
        <v>11.5</v>
      </c>
      <c r="E544" s="124">
        <f>E545</f>
        <v>9.1999999999999993</v>
      </c>
      <c r="F544" s="124">
        <f>F545</f>
        <v>4.5999999999999996</v>
      </c>
      <c r="G544" s="170"/>
    </row>
    <row r="545" spans="1:7" s="197" customFormat="1">
      <c r="A545" s="20">
        <v>9950040680</v>
      </c>
      <c r="B545" s="20" t="s">
        <v>258</v>
      </c>
      <c r="C545" s="27" t="s">
        <v>658</v>
      </c>
      <c r="D545" s="143">
        <v>11.5</v>
      </c>
      <c r="E545" s="124">
        <v>9.1999999999999993</v>
      </c>
      <c r="F545" s="124">
        <v>4.5999999999999996</v>
      </c>
      <c r="G545" s="170"/>
    </row>
    <row r="546" spans="1:7" s="228" customFormat="1" ht="46">
      <c r="A546" s="107" t="s">
        <v>850</v>
      </c>
      <c r="B546" s="20"/>
      <c r="C546" s="27" t="s">
        <v>851</v>
      </c>
      <c r="D546" s="143">
        <f>D547+D550</f>
        <v>912.82499999999993</v>
      </c>
      <c r="E546" s="143">
        <f>E547+E550</f>
        <v>0</v>
      </c>
      <c r="F546" s="124">
        <f>F547+F550</f>
        <v>0</v>
      </c>
      <c r="G546" s="170"/>
    </row>
    <row r="547" spans="1:7" s="228" customFormat="1" ht="57.5">
      <c r="A547" s="107" t="s">
        <v>850</v>
      </c>
      <c r="B547" s="29" t="s">
        <v>558</v>
      </c>
      <c r="C547" s="151" t="s">
        <v>559</v>
      </c>
      <c r="D547" s="143">
        <f>D548+D549</f>
        <v>527.49699999999996</v>
      </c>
      <c r="E547" s="143">
        <f>E548+E549</f>
        <v>0</v>
      </c>
      <c r="F547" s="124">
        <f>F548+F549</f>
        <v>0</v>
      </c>
      <c r="G547" s="170"/>
    </row>
    <row r="548" spans="1:7" s="228" customFormat="1" ht="23">
      <c r="A548" s="107" t="s">
        <v>850</v>
      </c>
      <c r="B548" s="30" t="s">
        <v>560</v>
      </c>
      <c r="C548" s="155" t="s">
        <v>176</v>
      </c>
      <c r="D548" s="143">
        <v>405.11099999999999</v>
      </c>
      <c r="E548" s="143">
        <v>0</v>
      </c>
      <c r="F548" s="124">
        <v>0</v>
      </c>
      <c r="G548" s="170"/>
    </row>
    <row r="549" spans="1:7" s="228" customFormat="1" ht="46">
      <c r="A549" s="107" t="s">
        <v>850</v>
      </c>
      <c r="B549" s="30">
        <v>129</v>
      </c>
      <c r="C549" s="155" t="s">
        <v>800</v>
      </c>
      <c r="D549" s="143">
        <v>122.386</v>
      </c>
      <c r="E549" s="143">
        <v>0</v>
      </c>
      <c r="F549" s="124">
        <v>0</v>
      </c>
      <c r="G549" s="170"/>
    </row>
    <row r="550" spans="1:7" s="228" customFormat="1" ht="23">
      <c r="A550" s="107" t="s">
        <v>850</v>
      </c>
      <c r="B550" s="29" t="s">
        <v>256</v>
      </c>
      <c r="C550" s="151" t="s">
        <v>660</v>
      </c>
      <c r="D550" s="143">
        <f>D551</f>
        <v>385.32799999999997</v>
      </c>
      <c r="E550" s="143">
        <f>E551</f>
        <v>0</v>
      </c>
      <c r="F550" s="124">
        <f>F551</f>
        <v>0</v>
      </c>
      <c r="G550" s="170"/>
    </row>
    <row r="551" spans="1:7" s="228" customFormat="1">
      <c r="A551" s="107" t="s">
        <v>850</v>
      </c>
      <c r="B551" s="20" t="s">
        <v>258</v>
      </c>
      <c r="C551" s="27" t="s">
        <v>658</v>
      </c>
      <c r="D551" s="143">
        <v>385.32799999999997</v>
      </c>
      <c r="E551" s="143">
        <v>0</v>
      </c>
      <c r="F551" s="124">
        <v>0</v>
      </c>
      <c r="G551" s="170"/>
    </row>
    <row r="552" spans="1:7" s="197" customFormat="1" ht="34.5">
      <c r="A552" s="107" t="s">
        <v>809</v>
      </c>
      <c r="B552" s="20"/>
      <c r="C552" s="162" t="s">
        <v>808</v>
      </c>
      <c r="D552" s="143">
        <f>D553+D556</f>
        <v>278.02000000000004</v>
      </c>
      <c r="E552" s="143">
        <f>E553+E556</f>
        <v>0</v>
      </c>
      <c r="F552" s="124">
        <f>F553+F556</f>
        <v>0</v>
      </c>
      <c r="G552" s="170"/>
    </row>
    <row r="553" spans="1:7" s="197" customFormat="1" ht="57.5">
      <c r="A553" s="107" t="s">
        <v>809</v>
      </c>
      <c r="B553" s="29" t="s">
        <v>558</v>
      </c>
      <c r="C553" s="151" t="s">
        <v>559</v>
      </c>
      <c r="D553" s="143">
        <f>D554+D555</f>
        <v>273.42</v>
      </c>
      <c r="E553" s="143">
        <f>E554+E555</f>
        <v>0</v>
      </c>
      <c r="F553" s="143">
        <f>F554+F555</f>
        <v>0</v>
      </c>
      <c r="G553" s="170"/>
    </row>
    <row r="554" spans="1:7" ht="23">
      <c r="A554" s="107" t="s">
        <v>809</v>
      </c>
      <c r="B554" s="30" t="s">
        <v>560</v>
      </c>
      <c r="C554" s="155" t="s">
        <v>176</v>
      </c>
      <c r="D554" s="143">
        <v>210</v>
      </c>
      <c r="E554" s="124">
        <v>0</v>
      </c>
      <c r="F554" s="124">
        <v>0</v>
      </c>
    </row>
    <row r="555" spans="1:7" ht="46">
      <c r="A555" s="107" t="s">
        <v>809</v>
      </c>
      <c r="B555" s="30">
        <v>129</v>
      </c>
      <c r="C555" s="155" t="s">
        <v>800</v>
      </c>
      <c r="D555" s="143">
        <v>63.42</v>
      </c>
      <c r="E555" s="124">
        <v>0</v>
      </c>
      <c r="F555" s="124">
        <v>0</v>
      </c>
    </row>
    <row r="556" spans="1:7" ht="23">
      <c r="A556" s="107" t="s">
        <v>809</v>
      </c>
      <c r="B556" s="29" t="s">
        <v>256</v>
      </c>
      <c r="C556" s="151" t="s">
        <v>660</v>
      </c>
      <c r="D556" s="143">
        <f>D557</f>
        <v>4.5999999999999996</v>
      </c>
      <c r="E556" s="143">
        <f>E557</f>
        <v>0</v>
      </c>
      <c r="F556" s="124">
        <f>F557</f>
        <v>0</v>
      </c>
    </row>
    <row r="557" spans="1:7">
      <c r="A557" s="107" t="s">
        <v>809</v>
      </c>
      <c r="B557" s="20" t="s">
        <v>258</v>
      </c>
      <c r="C557" s="27" t="s">
        <v>658</v>
      </c>
      <c r="D557" s="143">
        <v>4.5999999999999996</v>
      </c>
      <c r="E557" s="143">
        <v>0</v>
      </c>
      <c r="F557" s="124">
        <v>0</v>
      </c>
    </row>
    <row r="558" spans="1:7" ht="46">
      <c r="A558" s="87">
        <v>9950051200</v>
      </c>
      <c r="B558" s="30"/>
      <c r="C558" s="158" t="s">
        <v>365</v>
      </c>
      <c r="D558" s="192">
        <f t="shared" ref="D558:F559" si="153">D559</f>
        <v>3.2</v>
      </c>
      <c r="E558" s="137">
        <f t="shared" si="153"/>
        <v>3.4</v>
      </c>
      <c r="F558" s="137">
        <f t="shared" si="153"/>
        <v>3</v>
      </c>
    </row>
    <row r="559" spans="1:7" ht="23">
      <c r="A559" s="87">
        <v>9950051200</v>
      </c>
      <c r="B559" s="29" t="s">
        <v>256</v>
      </c>
      <c r="C559" s="151" t="s">
        <v>683</v>
      </c>
      <c r="D559" s="192">
        <f t="shared" si="153"/>
        <v>3.2</v>
      </c>
      <c r="E559" s="137">
        <f t="shared" si="153"/>
        <v>3.4</v>
      </c>
      <c r="F559" s="137">
        <f>F560</f>
        <v>3</v>
      </c>
    </row>
    <row r="560" spans="1:7">
      <c r="A560" s="87">
        <v>9950051200</v>
      </c>
      <c r="B560" s="20" t="s">
        <v>258</v>
      </c>
      <c r="C560" s="27" t="s">
        <v>658</v>
      </c>
      <c r="D560" s="143">
        <v>3.2</v>
      </c>
      <c r="E560" s="124">
        <v>3.4</v>
      </c>
      <c r="F560" s="124">
        <v>3</v>
      </c>
    </row>
    <row r="561" spans="1:6" ht="46">
      <c r="A561" s="10" t="s">
        <v>679</v>
      </c>
      <c r="B561" s="10"/>
      <c r="C561" s="158" t="s">
        <v>335</v>
      </c>
      <c r="D561" s="143">
        <f>D562+D565</f>
        <v>3758.9</v>
      </c>
      <c r="E561" s="124">
        <f>E562+E565</f>
        <v>3965.6</v>
      </c>
      <c r="F561" s="124">
        <f>F562+F565</f>
        <v>3965.6</v>
      </c>
    </row>
    <row r="562" spans="1:6" ht="57.5">
      <c r="A562" s="10" t="s">
        <v>679</v>
      </c>
      <c r="B562" s="29" t="s">
        <v>558</v>
      </c>
      <c r="C562" s="151" t="s">
        <v>559</v>
      </c>
      <c r="D562" s="143">
        <f>D563+D564</f>
        <v>3010.1990000000001</v>
      </c>
      <c r="E562" s="124">
        <f>E563+E564</f>
        <v>3010.1990000000001</v>
      </c>
      <c r="F562" s="124">
        <f>F563+F564</f>
        <v>3010.1990000000001</v>
      </c>
    </row>
    <row r="563" spans="1:6" ht="23">
      <c r="A563" s="10" t="s">
        <v>679</v>
      </c>
      <c r="B563" s="30" t="s">
        <v>560</v>
      </c>
      <c r="C563" s="155" t="s">
        <v>176</v>
      </c>
      <c r="D563" s="143">
        <v>2311.98</v>
      </c>
      <c r="E563" s="143">
        <v>2311.98</v>
      </c>
      <c r="F563" s="143">
        <v>2311.98</v>
      </c>
    </row>
    <row r="564" spans="1:6" ht="46">
      <c r="A564" s="10" t="s">
        <v>679</v>
      </c>
      <c r="B564" s="30">
        <v>129</v>
      </c>
      <c r="C564" s="155" t="s">
        <v>178</v>
      </c>
      <c r="D564" s="143">
        <v>698.21900000000005</v>
      </c>
      <c r="E564" s="143">
        <v>698.21900000000005</v>
      </c>
      <c r="F564" s="143">
        <v>698.21900000000005</v>
      </c>
    </row>
    <row r="565" spans="1:6" ht="23">
      <c r="A565" s="10" t="s">
        <v>679</v>
      </c>
      <c r="B565" s="29" t="s">
        <v>256</v>
      </c>
      <c r="C565" s="151" t="s">
        <v>683</v>
      </c>
      <c r="D565" s="143">
        <f>D566+D567</f>
        <v>748.70100000000002</v>
      </c>
      <c r="E565" s="143">
        <f t="shared" ref="E565:F565" si="154">E566+E567</f>
        <v>955.40099999999995</v>
      </c>
      <c r="F565" s="143">
        <f t="shared" si="154"/>
        <v>955.40099999999995</v>
      </c>
    </row>
    <row r="566" spans="1:6">
      <c r="A566" s="10" t="s">
        <v>679</v>
      </c>
      <c r="B566" s="20" t="s">
        <v>258</v>
      </c>
      <c r="C566" s="27" t="s">
        <v>658</v>
      </c>
      <c r="D566" s="143">
        <v>499.72800000000001</v>
      </c>
      <c r="E566" s="143">
        <v>690.40099999999995</v>
      </c>
      <c r="F566" s="143">
        <v>690.40099999999995</v>
      </c>
    </row>
    <row r="567" spans="1:6">
      <c r="A567" s="10" t="s">
        <v>679</v>
      </c>
      <c r="B567" s="20">
        <v>247</v>
      </c>
      <c r="C567" s="27" t="s">
        <v>740</v>
      </c>
      <c r="D567" s="143">
        <v>248.97300000000001</v>
      </c>
      <c r="E567" s="143">
        <v>265</v>
      </c>
      <c r="F567" s="143">
        <v>265</v>
      </c>
    </row>
    <row r="568" spans="1:6" ht="34.5">
      <c r="A568" s="98" t="s">
        <v>129</v>
      </c>
      <c r="B568" s="99"/>
      <c r="C568" s="118" t="s">
        <v>64</v>
      </c>
      <c r="D568" s="136">
        <f>D569+D574+D579+D586+D591+D598+D602</f>
        <v>72304.134000000005</v>
      </c>
      <c r="E568" s="136">
        <f t="shared" ref="E568:F568" si="155">E569+E574+E579+E586+E591+E598+E602</f>
        <v>72167.077999999994</v>
      </c>
      <c r="F568" s="136">
        <f t="shared" si="155"/>
        <v>72440.497999999978</v>
      </c>
    </row>
    <row r="569" spans="1:6">
      <c r="A569" s="10" t="s">
        <v>432</v>
      </c>
      <c r="B569" s="20"/>
      <c r="C569" s="27" t="s">
        <v>136</v>
      </c>
      <c r="D569" s="124">
        <v>2623.6680000000001</v>
      </c>
      <c r="E569" s="124">
        <v>2623.6680000000001</v>
      </c>
      <c r="F569" s="124">
        <v>2623.6680000000001</v>
      </c>
    </row>
    <row r="570" spans="1:6" ht="57.5">
      <c r="A570" s="10" t="s">
        <v>432</v>
      </c>
      <c r="B570" s="29" t="s">
        <v>558</v>
      </c>
      <c r="C570" s="151" t="s">
        <v>559</v>
      </c>
      <c r="D570" s="124">
        <v>2623.6680000000001</v>
      </c>
      <c r="E570" s="124">
        <v>2623.6680000000001</v>
      </c>
      <c r="F570" s="124">
        <v>2623.6680000000001</v>
      </c>
    </row>
    <row r="571" spans="1:6" ht="23">
      <c r="A571" s="10" t="s">
        <v>432</v>
      </c>
      <c r="B571" s="30" t="s">
        <v>560</v>
      </c>
      <c r="C571" s="155" t="s">
        <v>176</v>
      </c>
      <c r="D571" s="124">
        <v>1229.106</v>
      </c>
      <c r="E571" s="124">
        <v>1229.106</v>
      </c>
      <c r="F571" s="124">
        <v>1229.106</v>
      </c>
    </row>
    <row r="572" spans="1:6" ht="34.5">
      <c r="A572" s="10" t="s">
        <v>432</v>
      </c>
      <c r="B572" s="30" t="s">
        <v>561</v>
      </c>
      <c r="C572" s="155" t="s">
        <v>177</v>
      </c>
      <c r="D572" s="124">
        <v>786</v>
      </c>
      <c r="E572" s="124">
        <v>786</v>
      </c>
      <c r="F572" s="124">
        <v>786</v>
      </c>
    </row>
    <row r="573" spans="1:6" ht="46">
      <c r="A573" s="10" t="s">
        <v>432</v>
      </c>
      <c r="B573" s="30">
        <v>129</v>
      </c>
      <c r="C573" s="155" t="s">
        <v>178</v>
      </c>
      <c r="D573" s="124">
        <v>608.56200000000001</v>
      </c>
      <c r="E573" s="124">
        <v>608.56200000000001</v>
      </c>
      <c r="F573" s="124">
        <v>608.56200000000001</v>
      </c>
    </row>
    <row r="574" spans="1:6" ht="34.5">
      <c r="A574" s="10" t="s">
        <v>433</v>
      </c>
      <c r="B574" s="20"/>
      <c r="C574" s="27" t="s">
        <v>554</v>
      </c>
      <c r="D574" s="124">
        <v>1494.4919999999997</v>
      </c>
      <c r="E574" s="124">
        <v>1494.4919999999997</v>
      </c>
      <c r="F574" s="124">
        <v>1494.4919999999997</v>
      </c>
    </row>
    <row r="575" spans="1:6" ht="57.5">
      <c r="A575" s="10" t="s">
        <v>433</v>
      </c>
      <c r="B575" s="29" t="s">
        <v>558</v>
      </c>
      <c r="C575" s="151" t="s">
        <v>559</v>
      </c>
      <c r="D575" s="124">
        <v>1494.4919999999997</v>
      </c>
      <c r="E575" s="124">
        <v>1494.4919999999997</v>
      </c>
      <c r="F575" s="124">
        <v>1494.4919999999997</v>
      </c>
    </row>
    <row r="576" spans="1:6" ht="23">
      <c r="A576" s="10" t="s">
        <v>433</v>
      </c>
      <c r="B576" s="30" t="s">
        <v>560</v>
      </c>
      <c r="C576" s="155" t="s">
        <v>176</v>
      </c>
      <c r="D576" s="124">
        <v>910.84299999999996</v>
      </c>
      <c r="E576" s="124">
        <v>910.84299999999996</v>
      </c>
      <c r="F576" s="124">
        <v>910.84299999999996</v>
      </c>
    </row>
    <row r="577" spans="1:7" ht="34.5">
      <c r="A577" s="10" t="s">
        <v>433</v>
      </c>
      <c r="B577" s="30" t="s">
        <v>561</v>
      </c>
      <c r="C577" s="155" t="s">
        <v>177</v>
      </c>
      <c r="D577" s="124">
        <v>237</v>
      </c>
      <c r="E577" s="124">
        <v>237</v>
      </c>
      <c r="F577" s="124">
        <v>237</v>
      </c>
    </row>
    <row r="578" spans="1:7" ht="46">
      <c r="A578" s="10" t="s">
        <v>433</v>
      </c>
      <c r="B578" s="30">
        <v>129</v>
      </c>
      <c r="C578" s="155" t="s">
        <v>178</v>
      </c>
      <c r="D578" s="124">
        <v>346.649</v>
      </c>
      <c r="E578" s="124">
        <v>346.649</v>
      </c>
      <c r="F578" s="124">
        <v>346.649</v>
      </c>
    </row>
    <row r="579" spans="1:7" ht="34.5">
      <c r="A579" s="10" t="s">
        <v>338</v>
      </c>
      <c r="B579" s="20"/>
      <c r="C579" s="27" t="s">
        <v>131</v>
      </c>
      <c r="D579" s="143">
        <f>D580+D584</f>
        <v>44603.273000000001</v>
      </c>
      <c r="E579" s="143">
        <f t="shared" ref="E579:F579" si="156">E580+E584</f>
        <v>43718.580999999998</v>
      </c>
      <c r="F579" s="143">
        <f t="shared" si="156"/>
        <v>43718.580999999998</v>
      </c>
    </row>
    <row r="580" spans="1:7" ht="28.5" customHeight="1">
      <c r="A580" s="10" t="s">
        <v>338</v>
      </c>
      <c r="B580" s="29" t="s">
        <v>558</v>
      </c>
      <c r="C580" s="151" t="s">
        <v>559</v>
      </c>
      <c r="D580" s="124">
        <f>D581+D582+D583</f>
        <v>43538.368000000002</v>
      </c>
      <c r="E580" s="124">
        <f>E581+E582+E583</f>
        <v>43087.684999999998</v>
      </c>
      <c r="F580" s="124">
        <f>F581+F582+F583</f>
        <v>43087.684999999998</v>
      </c>
      <c r="G580" s="197"/>
    </row>
    <row r="581" spans="1:7" ht="24" customHeight="1">
      <c r="A581" s="10" t="s">
        <v>338</v>
      </c>
      <c r="B581" s="30" t="s">
        <v>560</v>
      </c>
      <c r="C581" s="155" t="s">
        <v>176</v>
      </c>
      <c r="D581" s="124">
        <v>24428.36</v>
      </c>
      <c r="E581" s="124">
        <v>24873.46</v>
      </c>
      <c r="F581" s="124">
        <v>24873.46</v>
      </c>
    </row>
    <row r="582" spans="1:7" ht="34.5">
      <c r="A582" s="10" t="s">
        <v>338</v>
      </c>
      <c r="B582" s="30" t="s">
        <v>561</v>
      </c>
      <c r="C582" s="155" t="s">
        <v>177</v>
      </c>
      <c r="D582" s="124">
        <v>9011.2469999999994</v>
      </c>
      <c r="E582" s="124">
        <v>8220</v>
      </c>
      <c r="F582" s="124">
        <v>8220</v>
      </c>
    </row>
    <row r="583" spans="1:7" ht="46">
      <c r="A583" s="10" t="s">
        <v>338</v>
      </c>
      <c r="B583" s="30">
        <v>129</v>
      </c>
      <c r="C583" s="155" t="s">
        <v>178</v>
      </c>
      <c r="D583" s="124">
        <v>10098.761</v>
      </c>
      <c r="E583" s="124">
        <v>9994.2250000000004</v>
      </c>
      <c r="F583" s="124">
        <v>9994.2250000000004</v>
      </c>
    </row>
    <row r="584" spans="1:7" ht="23">
      <c r="A584" s="10" t="s">
        <v>338</v>
      </c>
      <c r="B584" s="29" t="s">
        <v>256</v>
      </c>
      <c r="C584" s="151" t="s">
        <v>660</v>
      </c>
      <c r="D584" s="124">
        <f>D585</f>
        <v>1064.905</v>
      </c>
      <c r="E584" s="124">
        <f>E585</f>
        <v>630.89599999999996</v>
      </c>
      <c r="F584" s="124">
        <f>F585</f>
        <v>630.89599999999996</v>
      </c>
    </row>
    <row r="585" spans="1:7">
      <c r="A585" s="10" t="s">
        <v>338</v>
      </c>
      <c r="B585" s="20" t="s">
        <v>258</v>
      </c>
      <c r="C585" s="27" t="s">
        <v>658</v>
      </c>
      <c r="D585" s="124">
        <v>1064.905</v>
      </c>
      <c r="E585" s="124">
        <v>630.89599999999996</v>
      </c>
      <c r="F585" s="124">
        <v>630.89599999999996</v>
      </c>
    </row>
    <row r="586" spans="1:7" ht="46">
      <c r="A586" s="10" t="s">
        <v>339</v>
      </c>
      <c r="B586" s="30"/>
      <c r="C586" s="162" t="s">
        <v>668</v>
      </c>
      <c r="D586" s="124">
        <f>D587</f>
        <v>1112.3399999999999</v>
      </c>
      <c r="E586" s="124">
        <f>E587</f>
        <v>1112.3399999999999</v>
      </c>
      <c r="F586" s="124">
        <f>F587</f>
        <v>1112.3399999999999</v>
      </c>
    </row>
    <row r="587" spans="1:7" ht="57.5">
      <c r="A587" s="10" t="s">
        <v>339</v>
      </c>
      <c r="B587" s="29" t="s">
        <v>558</v>
      </c>
      <c r="C587" s="151" t="s">
        <v>559</v>
      </c>
      <c r="D587" s="124">
        <f>D588+D589+D590</f>
        <v>1112.3399999999999</v>
      </c>
      <c r="E587" s="124">
        <f>E588+E589+E590</f>
        <v>1112.3399999999999</v>
      </c>
      <c r="F587" s="124">
        <f>F588+F589+F590</f>
        <v>1112.3399999999999</v>
      </c>
    </row>
    <row r="588" spans="1:7" ht="23">
      <c r="A588" s="10" t="s">
        <v>339</v>
      </c>
      <c r="B588" s="30" t="s">
        <v>560</v>
      </c>
      <c r="C588" s="155" t="s">
        <v>176</v>
      </c>
      <c r="D588" s="124">
        <v>679.33199999999999</v>
      </c>
      <c r="E588" s="124">
        <v>679.33199999999999</v>
      </c>
      <c r="F588" s="124">
        <v>679.33199999999999</v>
      </c>
    </row>
    <row r="589" spans="1:7" ht="34.5">
      <c r="A589" s="10" t="s">
        <v>339</v>
      </c>
      <c r="B589" s="30" t="s">
        <v>561</v>
      </c>
      <c r="C589" s="155" t="s">
        <v>177</v>
      </c>
      <c r="D589" s="124">
        <v>175</v>
      </c>
      <c r="E589" s="124">
        <v>175</v>
      </c>
      <c r="F589" s="124">
        <v>175</v>
      </c>
    </row>
    <row r="590" spans="1:7" ht="46">
      <c r="A590" s="10" t="s">
        <v>339</v>
      </c>
      <c r="B590" s="30">
        <v>129</v>
      </c>
      <c r="C590" s="155" t="s">
        <v>178</v>
      </c>
      <c r="D590" s="124">
        <v>258.00799999999998</v>
      </c>
      <c r="E590" s="124">
        <v>258.00799999999998</v>
      </c>
      <c r="F590" s="124">
        <v>258.00799999999998</v>
      </c>
    </row>
    <row r="591" spans="1:7" ht="34.5">
      <c r="A591" s="33" t="s">
        <v>434</v>
      </c>
      <c r="B591" s="20"/>
      <c r="C591" s="27" t="s">
        <v>65</v>
      </c>
      <c r="D591" s="124">
        <f>D592+D596</f>
        <v>599.35</v>
      </c>
      <c r="E591" s="124">
        <f>E592+E596</f>
        <v>870.16600000000005</v>
      </c>
      <c r="F591" s="124">
        <f>F592+F596</f>
        <v>870.16600000000005</v>
      </c>
    </row>
    <row r="592" spans="1:7" ht="57.5">
      <c r="A592" s="33" t="s">
        <v>434</v>
      </c>
      <c r="B592" s="29" t="s">
        <v>558</v>
      </c>
      <c r="C592" s="151" t="s">
        <v>559</v>
      </c>
      <c r="D592" s="124">
        <f>D593+D594+D595</f>
        <v>581.4</v>
      </c>
      <c r="E592" s="124">
        <f t="shared" ref="E592:F592" si="157">E593+E594+E595</f>
        <v>852.21600000000001</v>
      </c>
      <c r="F592" s="124">
        <f t="shared" si="157"/>
        <v>852.21600000000001</v>
      </c>
    </row>
    <row r="593" spans="1:6" ht="23">
      <c r="A593" s="33" t="s">
        <v>434</v>
      </c>
      <c r="B593" s="30" t="s">
        <v>560</v>
      </c>
      <c r="C593" s="155" t="s">
        <v>176</v>
      </c>
      <c r="D593" s="124">
        <v>446.54399999999998</v>
      </c>
      <c r="E593" s="124">
        <v>446.54399999999998</v>
      </c>
      <c r="F593" s="124">
        <v>446.54399999999998</v>
      </c>
    </row>
    <row r="594" spans="1:6" ht="46">
      <c r="A594" s="33" t="s">
        <v>434</v>
      </c>
      <c r="B594" s="30">
        <v>129</v>
      </c>
      <c r="C594" s="155" t="s">
        <v>178</v>
      </c>
      <c r="D594" s="124">
        <v>134.85599999999999</v>
      </c>
      <c r="E594" s="124">
        <v>197.672</v>
      </c>
      <c r="F594" s="124">
        <v>197.672</v>
      </c>
    </row>
    <row r="595" spans="1:6" ht="34.5">
      <c r="A595" s="33" t="s">
        <v>434</v>
      </c>
      <c r="B595" s="30" t="s">
        <v>561</v>
      </c>
      <c r="C595" s="155" t="s">
        <v>177</v>
      </c>
      <c r="D595" s="124">
        <v>0</v>
      </c>
      <c r="E595" s="124">
        <v>208</v>
      </c>
      <c r="F595" s="124">
        <v>208</v>
      </c>
    </row>
    <row r="596" spans="1:6" ht="23">
      <c r="A596" s="33" t="s">
        <v>434</v>
      </c>
      <c r="B596" s="29" t="s">
        <v>256</v>
      </c>
      <c r="C596" s="151" t="s">
        <v>683</v>
      </c>
      <c r="D596" s="124">
        <f>D597</f>
        <v>17.95</v>
      </c>
      <c r="E596" s="124">
        <f>E597</f>
        <v>17.95</v>
      </c>
      <c r="F596" s="124">
        <f>F597</f>
        <v>17.95</v>
      </c>
    </row>
    <row r="597" spans="1:6">
      <c r="A597" s="109" t="s">
        <v>434</v>
      </c>
      <c r="B597" s="25" t="s">
        <v>258</v>
      </c>
      <c r="C597" s="168" t="s">
        <v>658</v>
      </c>
      <c r="D597" s="139">
        <v>17.95</v>
      </c>
      <c r="E597" s="139">
        <v>17.95</v>
      </c>
      <c r="F597" s="139">
        <v>17.95</v>
      </c>
    </row>
    <row r="598" spans="1:6" s="211" customFormat="1" ht="46">
      <c r="A598" s="10" t="s">
        <v>340</v>
      </c>
      <c r="B598" s="20"/>
      <c r="C598" s="155" t="s">
        <v>523</v>
      </c>
      <c r="D598" s="143">
        <f>D599</f>
        <v>19181.315999999999</v>
      </c>
      <c r="E598" s="124">
        <f>E599</f>
        <v>19771.313000000002</v>
      </c>
      <c r="F598" s="124">
        <f>F599</f>
        <v>20044.733</v>
      </c>
    </row>
    <row r="599" spans="1:6" s="211" customFormat="1" ht="57.5">
      <c r="A599" s="10" t="s">
        <v>340</v>
      </c>
      <c r="B599" s="29" t="s">
        <v>558</v>
      </c>
      <c r="C599" s="151" t="s">
        <v>559</v>
      </c>
      <c r="D599" s="124">
        <f>D600+D601</f>
        <v>19181.315999999999</v>
      </c>
      <c r="E599" s="124">
        <f t="shared" ref="E599:F599" si="158">E600+E601</f>
        <v>19771.313000000002</v>
      </c>
      <c r="F599" s="124">
        <f t="shared" si="158"/>
        <v>20044.733</v>
      </c>
    </row>
    <row r="600" spans="1:6" s="211" customFormat="1" ht="23">
      <c r="A600" s="10" t="s">
        <v>340</v>
      </c>
      <c r="B600" s="30" t="s">
        <v>560</v>
      </c>
      <c r="C600" s="155" t="s">
        <v>176</v>
      </c>
      <c r="D600" s="124">
        <v>14732.228999999999</v>
      </c>
      <c r="E600" s="124">
        <v>15185.34</v>
      </c>
      <c r="F600" s="124">
        <v>15395.34</v>
      </c>
    </row>
    <row r="601" spans="1:6" s="211" customFormat="1" ht="46">
      <c r="A601" s="26" t="s">
        <v>340</v>
      </c>
      <c r="B601" s="102">
        <v>129</v>
      </c>
      <c r="C601" s="155" t="s">
        <v>178</v>
      </c>
      <c r="D601" s="139">
        <v>4449.0870000000004</v>
      </c>
      <c r="E601" s="139">
        <v>4585.973</v>
      </c>
      <c r="F601" s="139">
        <v>4649.393</v>
      </c>
    </row>
    <row r="602" spans="1:6" s="211" customFormat="1" ht="23">
      <c r="A602" s="33" t="s">
        <v>824</v>
      </c>
      <c r="B602" s="20"/>
      <c r="C602" s="27" t="s">
        <v>829</v>
      </c>
      <c r="D602" s="124">
        <f>D603</f>
        <v>2689.6950000000002</v>
      </c>
      <c r="E602" s="124">
        <f>E603</f>
        <v>2576.518</v>
      </c>
      <c r="F602" s="124">
        <f>F603</f>
        <v>2576.518</v>
      </c>
    </row>
    <row r="603" spans="1:6" ht="57.5">
      <c r="A603" s="33" t="s">
        <v>824</v>
      </c>
      <c r="B603" s="29" t="s">
        <v>558</v>
      </c>
      <c r="C603" s="151" t="s">
        <v>559</v>
      </c>
      <c r="D603" s="124">
        <f>D604+D605+D606</f>
        <v>2689.6950000000002</v>
      </c>
      <c r="E603" s="124">
        <f>E604+E605+E606</f>
        <v>2576.518</v>
      </c>
      <c r="F603" s="124">
        <f>F604+F605+F606</f>
        <v>2576.518</v>
      </c>
    </row>
    <row r="604" spans="1:6" ht="23">
      <c r="A604" s="33" t="s">
        <v>824</v>
      </c>
      <c r="B604" s="30" t="s">
        <v>560</v>
      </c>
      <c r="C604" s="155" t="s">
        <v>176</v>
      </c>
      <c r="D604" s="124">
        <v>1548.818</v>
      </c>
      <c r="E604" s="124">
        <v>1461.8920000000001</v>
      </c>
      <c r="F604" s="124">
        <v>1461.8920000000001</v>
      </c>
    </row>
    <row r="605" spans="1:6" ht="34.5">
      <c r="A605" s="33" t="s">
        <v>824</v>
      </c>
      <c r="B605" s="30" t="s">
        <v>561</v>
      </c>
      <c r="C605" s="155" t="s">
        <v>177</v>
      </c>
      <c r="D605" s="124">
        <v>517</v>
      </c>
      <c r="E605" s="124">
        <v>517</v>
      </c>
      <c r="F605" s="124">
        <v>517</v>
      </c>
    </row>
    <row r="606" spans="1:6" ht="46">
      <c r="A606" s="33" t="s">
        <v>824</v>
      </c>
      <c r="B606" s="30">
        <v>129</v>
      </c>
      <c r="C606" s="155" t="s">
        <v>178</v>
      </c>
      <c r="D606" s="124">
        <v>623.87699999999995</v>
      </c>
      <c r="E606" s="124">
        <v>597.62599999999998</v>
      </c>
      <c r="F606" s="124">
        <v>597.62599999999998</v>
      </c>
    </row>
    <row r="607" spans="1:6">
      <c r="A607" s="20"/>
      <c r="B607" s="20"/>
      <c r="C607" s="23" t="s">
        <v>684</v>
      </c>
      <c r="D607" s="135">
        <f>D455+D16</f>
        <v>2247216.8199999998</v>
      </c>
      <c r="E607" s="135">
        <f>E455+E16</f>
        <v>1817228.3639999998</v>
      </c>
      <c r="F607" s="135">
        <f>F455+F16</f>
        <v>1870579.7490000003</v>
      </c>
    </row>
    <row r="608" spans="1:6">
      <c r="D608" s="172"/>
      <c r="E608" s="172"/>
      <c r="F608" s="172"/>
    </row>
    <row r="609" spans="4:6">
      <c r="D609" s="171"/>
      <c r="E609" s="171"/>
      <c r="F609" s="171"/>
    </row>
    <row r="610" spans="4:6">
      <c r="D610" s="171"/>
      <c r="E610" s="171"/>
      <c r="F610" s="171"/>
    </row>
    <row r="611" spans="4:6">
      <c r="D611" s="171"/>
      <c r="E611" s="172"/>
      <c r="F611" s="172"/>
    </row>
    <row r="612" spans="4:6">
      <c r="D612" s="171"/>
      <c r="E612" s="172"/>
      <c r="F612" s="172"/>
    </row>
    <row r="613" spans="4:6">
      <c r="D613" s="171"/>
      <c r="E613" s="172"/>
      <c r="F613" s="172"/>
    </row>
    <row r="614" spans="4:6">
      <c r="D614" s="171"/>
      <c r="E614" s="172"/>
      <c r="F614" s="172"/>
    </row>
    <row r="615" spans="4:6">
      <c r="D615" s="171"/>
      <c r="E615" s="172"/>
      <c r="F615" s="172"/>
    </row>
  </sheetData>
  <autoFilter ref="A14:F608">
    <filterColumn colId="1"/>
  </autoFilter>
  <mergeCells count="2">
    <mergeCell ref="A13:D13"/>
    <mergeCell ref="A12:F12"/>
  </mergeCells>
  <phoneticPr fontId="10" type="noConversion"/>
  <pageMargins left="0.47" right="0.21" top="0.33" bottom="0.24" header="0.26" footer="0.1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tabSelected="1" topLeftCell="A11" zoomScale="79" zoomScaleNormal="79" workbookViewId="0">
      <selection activeCell="A12" sqref="A12:J17"/>
    </sheetView>
  </sheetViews>
  <sheetFormatPr defaultRowHeight="12.5"/>
  <cols>
    <col min="1" max="1" width="4.7265625" style="8" customWidth="1"/>
    <col min="2" max="2" width="30" style="8" customWidth="1"/>
    <col min="3" max="3" width="11.26953125" style="13" customWidth="1"/>
    <col min="4" max="4" width="12.1796875" style="13" customWidth="1"/>
    <col min="5" max="5" width="12.81640625" style="13" customWidth="1"/>
    <col min="6" max="6" width="13.7265625" style="13" customWidth="1"/>
    <col min="7" max="7" width="15.26953125" customWidth="1"/>
    <col min="8" max="8" width="10.7265625" customWidth="1"/>
    <col min="10" max="10" width="36.1796875" customWidth="1"/>
  </cols>
  <sheetData>
    <row r="1" spans="1:10">
      <c r="J1" s="21" t="s">
        <v>883</v>
      </c>
    </row>
    <row r="2" spans="1:10">
      <c r="J2" s="105" t="s">
        <v>226</v>
      </c>
    </row>
    <row r="3" spans="1:10">
      <c r="J3" s="21" t="s">
        <v>886</v>
      </c>
    </row>
    <row r="4" spans="1:10">
      <c r="J4" s="1"/>
    </row>
    <row r="5" spans="1:10" ht="15.5">
      <c r="A5" s="14"/>
      <c r="B5" s="14"/>
      <c r="C5" s="15"/>
      <c r="D5" s="18"/>
      <c r="E5" s="18"/>
      <c r="F5" s="18"/>
      <c r="I5" s="152"/>
      <c r="J5" s="21" t="s">
        <v>884</v>
      </c>
    </row>
    <row r="6" spans="1:10" ht="15.5">
      <c r="A6" s="14"/>
      <c r="B6" s="14"/>
      <c r="C6" s="15"/>
      <c r="D6" s="18"/>
      <c r="E6" s="18"/>
      <c r="F6" s="18"/>
      <c r="I6" s="153"/>
      <c r="J6" s="105" t="s">
        <v>226</v>
      </c>
    </row>
    <row r="7" spans="1:10" ht="15.5">
      <c r="A7" s="14"/>
      <c r="B7" s="14"/>
      <c r="C7" s="15"/>
      <c r="D7" s="18"/>
      <c r="E7" s="18"/>
      <c r="F7" s="18"/>
      <c r="I7" s="152"/>
      <c r="J7" s="21" t="s">
        <v>880</v>
      </c>
    </row>
    <row r="8" spans="1:10" ht="15.5">
      <c r="A8" s="14"/>
      <c r="B8" s="14"/>
      <c r="C8" s="15"/>
      <c r="D8" s="19"/>
      <c r="E8" s="19"/>
      <c r="F8" s="19"/>
      <c r="I8" s="152"/>
      <c r="J8" s="21" t="s">
        <v>773</v>
      </c>
    </row>
    <row r="9" spans="1:10" ht="15.5">
      <c r="A9" s="14"/>
      <c r="B9" s="14"/>
      <c r="C9" s="15"/>
      <c r="D9" s="19"/>
      <c r="E9" s="19"/>
      <c r="F9" s="19"/>
      <c r="I9" s="152"/>
      <c r="J9" s="21" t="s">
        <v>816</v>
      </c>
    </row>
    <row r="10" spans="1:10" ht="50.5" customHeight="1">
      <c r="A10" s="16"/>
      <c r="B10" s="256" t="s">
        <v>837</v>
      </c>
      <c r="C10" s="257"/>
      <c r="D10" s="258"/>
      <c r="E10" s="258"/>
      <c r="F10" s="258"/>
      <c r="G10" s="258"/>
      <c r="H10" s="258"/>
      <c r="I10" s="258"/>
    </row>
    <row r="11" spans="1:10" ht="17.5">
      <c r="A11" s="16"/>
      <c r="B11" s="16"/>
      <c r="C11" s="17"/>
      <c r="D11" s="5"/>
      <c r="E11" s="5"/>
      <c r="F11" s="5"/>
      <c r="J11" t="s">
        <v>234</v>
      </c>
    </row>
    <row r="12" spans="1:10" ht="42">
      <c r="A12" s="62" t="s">
        <v>228</v>
      </c>
      <c r="B12" s="62" t="s">
        <v>229</v>
      </c>
      <c r="C12" s="11" t="s">
        <v>231</v>
      </c>
      <c r="D12" s="42" t="s">
        <v>748</v>
      </c>
      <c r="E12" s="27" t="s">
        <v>785</v>
      </c>
      <c r="F12" s="27" t="s">
        <v>825</v>
      </c>
      <c r="G12" s="253" t="s">
        <v>235</v>
      </c>
      <c r="H12" s="254"/>
      <c r="I12" s="254"/>
      <c r="J12" s="255"/>
    </row>
    <row r="13" spans="1:10">
      <c r="A13" s="67">
        <v>1</v>
      </c>
      <c r="B13" s="67">
        <v>2</v>
      </c>
      <c r="C13" s="67">
        <v>4</v>
      </c>
      <c r="D13" s="67">
        <v>6</v>
      </c>
      <c r="E13" s="67">
        <v>7</v>
      </c>
      <c r="F13" s="67">
        <v>8</v>
      </c>
      <c r="G13" s="68">
        <v>9</v>
      </c>
      <c r="H13" s="68">
        <v>10</v>
      </c>
      <c r="I13" s="68">
        <v>11</v>
      </c>
      <c r="J13" s="68">
        <v>12</v>
      </c>
    </row>
    <row r="14" spans="1:10" ht="74.25" customHeight="1">
      <c r="A14" s="63">
        <v>1</v>
      </c>
      <c r="B14" s="9" t="s">
        <v>232</v>
      </c>
      <c r="C14" s="10" t="s">
        <v>508</v>
      </c>
      <c r="D14" s="215">
        <v>2016.36</v>
      </c>
      <c r="E14" s="215">
        <v>2016.36</v>
      </c>
      <c r="F14" s="215">
        <v>2016.36</v>
      </c>
      <c r="G14" s="12" t="s">
        <v>238</v>
      </c>
      <c r="H14" s="12" t="s">
        <v>239</v>
      </c>
      <c r="I14" s="12">
        <v>1365</v>
      </c>
      <c r="J14" s="48" t="s">
        <v>241</v>
      </c>
    </row>
    <row r="15" spans="1:10" ht="74.25" customHeight="1">
      <c r="A15" s="63">
        <v>2</v>
      </c>
      <c r="B15" s="9" t="s">
        <v>311</v>
      </c>
      <c r="C15" s="10" t="s">
        <v>509</v>
      </c>
      <c r="D15" s="215">
        <v>160.916</v>
      </c>
      <c r="E15" s="215">
        <v>160.916</v>
      </c>
      <c r="F15" s="215">
        <v>160.916</v>
      </c>
      <c r="G15" s="37" t="s">
        <v>233</v>
      </c>
      <c r="H15" s="69">
        <v>43734</v>
      </c>
      <c r="I15" s="12">
        <v>88</v>
      </c>
      <c r="J15" s="45" t="s">
        <v>826</v>
      </c>
    </row>
    <row r="16" spans="1:10" ht="141" customHeight="1">
      <c r="A16" s="63">
        <v>3</v>
      </c>
      <c r="B16" s="9" t="s">
        <v>128</v>
      </c>
      <c r="C16" s="10" t="s">
        <v>511</v>
      </c>
      <c r="D16" s="216">
        <v>9162</v>
      </c>
      <c r="E16" s="216">
        <v>9162</v>
      </c>
      <c r="F16" s="216">
        <v>9162</v>
      </c>
      <c r="G16" s="37" t="s">
        <v>204</v>
      </c>
      <c r="H16" s="69">
        <v>42361</v>
      </c>
      <c r="I16" s="37" t="s">
        <v>205</v>
      </c>
      <c r="J16" s="80" t="s">
        <v>206</v>
      </c>
    </row>
    <row r="17" spans="1:10" ht="16.5">
      <c r="A17" s="64"/>
      <c r="B17" s="65" t="s">
        <v>242</v>
      </c>
      <c r="C17" s="64"/>
      <c r="D17" s="217">
        <f>D14+D15+D16</f>
        <v>11339.276</v>
      </c>
      <c r="E17" s="217">
        <f>E14+E15+E16</f>
        <v>11339.276</v>
      </c>
      <c r="F17" s="217">
        <f>F14+F15+F16</f>
        <v>11339.276</v>
      </c>
      <c r="G17" s="66"/>
      <c r="H17" s="66"/>
      <c r="I17" s="66"/>
      <c r="J17" s="61"/>
    </row>
  </sheetData>
  <sheetProtection selectLockedCells="1" selectUnlockedCells="1"/>
  <mergeCells count="2">
    <mergeCell ref="G12:J12"/>
    <mergeCell ref="B10:I10"/>
  </mergeCells>
  <phoneticPr fontId="10" type="noConversion"/>
  <pageMargins left="0.31496062992125984" right="0.27559055118110237" top="0.19685039370078741" bottom="0.15748031496062992" header="0.15748031496062992" footer="0.23622047244094491"/>
  <pageSetup paperSize="9" scale="92" firstPageNumber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783"/>
  <sheetViews>
    <sheetView workbookViewId="0">
      <selection activeCell="A13" sqref="A13:J776"/>
    </sheetView>
  </sheetViews>
  <sheetFormatPr defaultColWidth="8.81640625" defaultRowHeight="11.5"/>
  <cols>
    <col min="1" max="1" width="3.54296875" style="220" customWidth="1"/>
    <col min="2" max="2" width="3.81640625" style="220" customWidth="1"/>
    <col min="3" max="3" width="4.453125" style="220" customWidth="1"/>
    <col min="4" max="4" width="5" style="220" customWidth="1"/>
    <col min="5" max="5" width="11.26953125" style="220" customWidth="1"/>
    <col min="6" max="6" width="4" style="220" customWidth="1"/>
    <col min="7" max="7" width="25.453125" style="220" customWidth="1"/>
    <col min="8" max="8" width="13.453125" style="220" customWidth="1"/>
    <col min="9" max="9" width="13.453125" style="221" customWidth="1"/>
    <col min="10" max="10" width="13.54296875" style="221" customWidth="1"/>
    <col min="11" max="11" width="11" style="221" customWidth="1"/>
    <col min="12" max="16384" width="8.81640625" style="221"/>
  </cols>
  <sheetData>
    <row r="1" spans="1:10" s="236" customFormat="1" ht="12.5">
      <c r="A1" s="235"/>
      <c r="B1" s="235"/>
      <c r="C1" s="235"/>
      <c r="D1" s="235"/>
      <c r="E1" s="235"/>
      <c r="F1" s="235"/>
      <c r="G1" s="235"/>
      <c r="H1" s="235"/>
      <c r="J1" s="21" t="s">
        <v>882</v>
      </c>
    </row>
    <row r="2" spans="1:10" s="236" customFormat="1" ht="12.5">
      <c r="A2" s="235"/>
      <c r="B2" s="235"/>
      <c r="C2" s="235"/>
      <c r="D2" s="235"/>
      <c r="E2" s="235"/>
      <c r="F2" s="235"/>
      <c r="G2" s="235"/>
      <c r="H2" s="235"/>
      <c r="J2" s="105" t="s">
        <v>226</v>
      </c>
    </row>
    <row r="3" spans="1:10" s="236" customFormat="1" ht="12.5">
      <c r="A3" s="235"/>
      <c r="B3" s="235"/>
      <c r="C3" s="235"/>
      <c r="D3" s="235"/>
      <c r="E3" s="235"/>
      <c r="F3" s="235"/>
      <c r="G3" s="235"/>
      <c r="H3" s="235"/>
      <c r="J3" s="21" t="s">
        <v>886</v>
      </c>
    </row>
    <row r="4" spans="1:10" s="236" customFormat="1" ht="12.5">
      <c r="A4" s="235"/>
      <c r="B4" s="235"/>
      <c r="C4" s="235"/>
      <c r="D4" s="235"/>
      <c r="E4" s="235"/>
      <c r="F4" s="235"/>
      <c r="G4" s="235"/>
      <c r="H4" s="235"/>
      <c r="J4" s="1"/>
    </row>
    <row r="5" spans="1:10" ht="12.5">
      <c r="I5" s="152"/>
      <c r="J5" s="21" t="s">
        <v>787</v>
      </c>
    </row>
    <row r="6" spans="1:10" ht="12.5">
      <c r="I6" s="153"/>
      <c r="J6" s="105" t="s">
        <v>226</v>
      </c>
    </row>
    <row r="7" spans="1:10" ht="12.5">
      <c r="I7" s="152"/>
      <c r="J7" s="21" t="s">
        <v>880</v>
      </c>
    </row>
    <row r="8" spans="1:10" ht="12.5">
      <c r="I8" s="152"/>
      <c r="J8" s="21" t="s">
        <v>773</v>
      </c>
    </row>
    <row r="9" spans="1:10" ht="12.5">
      <c r="I9" s="152"/>
      <c r="J9" s="21" t="s">
        <v>816</v>
      </c>
    </row>
    <row r="10" spans="1:10" s="242" customFormat="1" ht="12.5">
      <c r="A10" s="241"/>
      <c r="B10" s="241"/>
      <c r="C10" s="241"/>
      <c r="D10" s="241"/>
      <c r="E10" s="241"/>
      <c r="F10" s="241"/>
      <c r="G10" s="241"/>
      <c r="H10" s="241"/>
      <c r="I10" s="152"/>
      <c r="J10" s="21"/>
    </row>
    <row r="11" spans="1:10">
      <c r="J11" s="185"/>
    </row>
    <row r="12" spans="1:10" ht="60.75" customHeight="1">
      <c r="A12" s="259" t="s">
        <v>836</v>
      </c>
      <c r="B12" s="259"/>
      <c r="C12" s="259"/>
      <c r="D12" s="259"/>
      <c r="E12" s="259"/>
      <c r="F12" s="259"/>
      <c r="G12" s="259"/>
      <c r="H12" s="259"/>
      <c r="I12" s="260"/>
      <c r="J12" s="260"/>
    </row>
    <row r="13" spans="1:10" ht="34.5">
      <c r="A13" s="20" t="s">
        <v>243</v>
      </c>
      <c r="B13" s="23" t="s">
        <v>121</v>
      </c>
      <c r="C13" s="23" t="s">
        <v>16</v>
      </c>
      <c r="D13" s="20" t="s">
        <v>17</v>
      </c>
      <c r="E13" s="10" t="s">
        <v>244</v>
      </c>
      <c r="F13" s="20" t="s">
        <v>245</v>
      </c>
      <c r="G13" s="20" t="s">
        <v>18</v>
      </c>
      <c r="H13" s="42" t="s">
        <v>748</v>
      </c>
      <c r="I13" s="27" t="s">
        <v>785</v>
      </c>
      <c r="J13" s="27" t="s">
        <v>785</v>
      </c>
    </row>
    <row r="14" spans="1:10">
      <c r="A14" s="20">
        <v>1</v>
      </c>
      <c r="B14" s="10">
        <v>2</v>
      </c>
      <c r="C14" s="10" t="s">
        <v>59</v>
      </c>
      <c r="D14" s="10" t="s">
        <v>60</v>
      </c>
      <c r="E14" s="10" t="s">
        <v>195</v>
      </c>
      <c r="F14" s="10" t="s">
        <v>196</v>
      </c>
      <c r="G14" s="20">
        <v>7</v>
      </c>
      <c r="H14" s="43">
        <v>8</v>
      </c>
      <c r="I14" s="87">
        <v>9</v>
      </c>
      <c r="J14" s="87">
        <v>10</v>
      </c>
    </row>
    <row r="15" spans="1:10" ht="23">
      <c r="A15" s="23">
        <v>1</v>
      </c>
      <c r="B15" s="23">
        <v>601</v>
      </c>
      <c r="C15" s="20"/>
      <c r="D15" s="20"/>
      <c r="E15" s="20"/>
      <c r="F15" s="20"/>
      <c r="G15" s="175" t="s">
        <v>246</v>
      </c>
      <c r="H15" s="135">
        <f>H16+H129+H145+H283+H348+H388+H426+H442+H243</f>
        <v>528069.98900000006</v>
      </c>
      <c r="I15" s="135">
        <f>I16+I129+I145+I283+I348+I388+I426+I442+I243</f>
        <v>458276.34199999995</v>
      </c>
      <c r="J15" s="135">
        <f>J16+J129+J145+J283+J348+J388+J426+J442+J243</f>
        <v>440902.79800000007</v>
      </c>
    </row>
    <row r="16" spans="1:10" ht="23">
      <c r="A16" s="20"/>
      <c r="B16" s="23"/>
      <c r="C16" s="23" t="s">
        <v>254</v>
      </c>
      <c r="D16" s="23" t="s">
        <v>248</v>
      </c>
      <c r="E16" s="20"/>
      <c r="F16" s="20"/>
      <c r="G16" s="175" t="s">
        <v>21</v>
      </c>
      <c r="H16" s="135">
        <f>H17+H25+H58+H70+H76+H64</f>
        <v>122525.00899999999</v>
      </c>
      <c r="I16" s="135">
        <f>I17+I25+I58+I70+I76+I64</f>
        <v>102595.651</v>
      </c>
      <c r="J16" s="135">
        <f>J17+J25+J58+J70+J76+J64</f>
        <v>102905.64799999999</v>
      </c>
    </row>
    <row r="17" spans="1:11" ht="69">
      <c r="A17" s="20"/>
      <c r="B17" s="23"/>
      <c r="C17" s="98" t="s">
        <v>254</v>
      </c>
      <c r="D17" s="98" t="s">
        <v>294</v>
      </c>
      <c r="E17" s="114"/>
      <c r="F17" s="114"/>
      <c r="G17" s="118" t="s">
        <v>127</v>
      </c>
      <c r="H17" s="136">
        <f t="shared" ref="H17:J19" si="0">H18</f>
        <v>2623.6680000000001</v>
      </c>
      <c r="I17" s="136">
        <f t="shared" si="0"/>
        <v>2623.6680000000001</v>
      </c>
      <c r="J17" s="136">
        <f t="shared" si="0"/>
        <v>2623.6680000000001</v>
      </c>
      <c r="K17" s="174"/>
    </row>
    <row r="18" spans="1:11" ht="23">
      <c r="A18" s="20"/>
      <c r="B18" s="23"/>
      <c r="C18" s="10" t="s">
        <v>254</v>
      </c>
      <c r="D18" s="10" t="s">
        <v>294</v>
      </c>
      <c r="E18" s="10" t="s">
        <v>130</v>
      </c>
      <c r="F18" s="20"/>
      <c r="G18" s="27" t="s">
        <v>67</v>
      </c>
      <c r="H18" s="124">
        <f t="shared" si="0"/>
        <v>2623.6680000000001</v>
      </c>
      <c r="I18" s="124">
        <f t="shared" si="0"/>
        <v>2623.6680000000001</v>
      </c>
      <c r="J18" s="124">
        <f t="shared" si="0"/>
        <v>2623.6680000000001</v>
      </c>
    </row>
    <row r="19" spans="1:11" ht="57.5">
      <c r="A19" s="20"/>
      <c r="B19" s="23"/>
      <c r="C19" s="10" t="s">
        <v>254</v>
      </c>
      <c r="D19" s="10" t="s">
        <v>294</v>
      </c>
      <c r="E19" s="10" t="s">
        <v>129</v>
      </c>
      <c r="F19" s="20"/>
      <c r="G19" s="27" t="s">
        <v>64</v>
      </c>
      <c r="H19" s="124">
        <f t="shared" si="0"/>
        <v>2623.6680000000001</v>
      </c>
      <c r="I19" s="124">
        <f t="shared" si="0"/>
        <v>2623.6680000000001</v>
      </c>
      <c r="J19" s="124">
        <f t="shared" si="0"/>
        <v>2623.6680000000001</v>
      </c>
    </row>
    <row r="20" spans="1:11">
      <c r="A20" s="20"/>
      <c r="B20" s="23"/>
      <c r="C20" s="10" t="s">
        <v>254</v>
      </c>
      <c r="D20" s="10" t="s">
        <v>294</v>
      </c>
      <c r="E20" s="10" t="s">
        <v>432</v>
      </c>
      <c r="F20" s="20"/>
      <c r="G20" s="27" t="s">
        <v>136</v>
      </c>
      <c r="H20" s="124">
        <f>H22+H23+H24</f>
        <v>2623.6680000000001</v>
      </c>
      <c r="I20" s="124">
        <f>I22+I23+I24</f>
        <v>2623.6680000000001</v>
      </c>
      <c r="J20" s="124">
        <f>J22+J23+J24</f>
        <v>2623.6680000000001</v>
      </c>
    </row>
    <row r="21" spans="1:11" ht="103.5">
      <c r="A21" s="20"/>
      <c r="B21" s="23"/>
      <c r="C21" s="10" t="s">
        <v>254</v>
      </c>
      <c r="D21" s="10" t="s">
        <v>294</v>
      </c>
      <c r="E21" s="10" t="s">
        <v>432</v>
      </c>
      <c r="F21" s="29" t="s">
        <v>558</v>
      </c>
      <c r="G21" s="151" t="s">
        <v>559</v>
      </c>
      <c r="H21" s="124">
        <f>H22+H23+H24</f>
        <v>2623.6680000000001</v>
      </c>
      <c r="I21" s="124">
        <f>I22+I23+I24</f>
        <v>2623.6680000000001</v>
      </c>
      <c r="J21" s="124">
        <f>J22+J23+J24</f>
        <v>2623.6680000000001</v>
      </c>
    </row>
    <row r="22" spans="1:11" ht="34.5">
      <c r="A22" s="20"/>
      <c r="B22" s="23"/>
      <c r="C22" s="10" t="s">
        <v>254</v>
      </c>
      <c r="D22" s="10" t="s">
        <v>294</v>
      </c>
      <c r="E22" s="10" t="s">
        <v>432</v>
      </c>
      <c r="F22" s="30" t="s">
        <v>560</v>
      </c>
      <c r="G22" s="155" t="s">
        <v>176</v>
      </c>
      <c r="H22" s="124">
        <v>1229.106</v>
      </c>
      <c r="I22" s="124">
        <v>1229.106</v>
      </c>
      <c r="J22" s="124">
        <v>1229.106</v>
      </c>
    </row>
    <row r="23" spans="1:11" ht="57.5">
      <c r="A23" s="20"/>
      <c r="B23" s="23"/>
      <c r="C23" s="10" t="s">
        <v>254</v>
      </c>
      <c r="D23" s="10" t="s">
        <v>294</v>
      </c>
      <c r="E23" s="10" t="s">
        <v>432</v>
      </c>
      <c r="F23" s="30" t="s">
        <v>561</v>
      </c>
      <c r="G23" s="155" t="s">
        <v>177</v>
      </c>
      <c r="H23" s="124">
        <v>786</v>
      </c>
      <c r="I23" s="124">
        <v>786</v>
      </c>
      <c r="J23" s="124">
        <v>786</v>
      </c>
    </row>
    <row r="24" spans="1:11" ht="69">
      <c r="A24" s="20"/>
      <c r="B24" s="23"/>
      <c r="C24" s="10" t="s">
        <v>254</v>
      </c>
      <c r="D24" s="10" t="s">
        <v>294</v>
      </c>
      <c r="E24" s="10" t="s">
        <v>432</v>
      </c>
      <c r="F24" s="30">
        <v>129</v>
      </c>
      <c r="G24" s="155" t="s">
        <v>178</v>
      </c>
      <c r="H24" s="124">
        <v>608.56200000000001</v>
      </c>
      <c r="I24" s="124">
        <v>608.56200000000001</v>
      </c>
      <c r="J24" s="124">
        <v>608.56200000000001</v>
      </c>
    </row>
    <row r="25" spans="1:11" ht="92">
      <c r="A25" s="20"/>
      <c r="B25" s="20"/>
      <c r="C25" s="99" t="s">
        <v>254</v>
      </c>
      <c r="D25" s="99" t="s">
        <v>247</v>
      </c>
      <c r="E25" s="99"/>
      <c r="F25" s="99"/>
      <c r="G25" s="118" t="s">
        <v>55</v>
      </c>
      <c r="H25" s="136">
        <f>H26</f>
        <v>37970.544000000002</v>
      </c>
      <c r="I25" s="136">
        <f t="shared" ref="I25:J25" si="1">I26</f>
        <v>36616.81</v>
      </c>
      <c r="J25" s="136">
        <f t="shared" si="1"/>
        <v>36612.21</v>
      </c>
    </row>
    <row r="26" spans="1:11" ht="23">
      <c r="A26" s="20"/>
      <c r="B26" s="20"/>
      <c r="C26" s="20" t="s">
        <v>254</v>
      </c>
      <c r="D26" s="20" t="s">
        <v>247</v>
      </c>
      <c r="E26" s="10" t="s">
        <v>130</v>
      </c>
      <c r="F26" s="20"/>
      <c r="G26" s="27" t="s">
        <v>67</v>
      </c>
      <c r="H26" s="124">
        <f>H46+H27</f>
        <v>37970.544000000002</v>
      </c>
      <c r="I26" s="124">
        <f t="shared" ref="I26:J26" si="2">I46+I27</f>
        <v>36616.81</v>
      </c>
      <c r="J26" s="124">
        <f t="shared" si="2"/>
        <v>36612.21</v>
      </c>
    </row>
    <row r="27" spans="1:11" ht="34.5">
      <c r="A27" s="20"/>
      <c r="B27" s="20"/>
      <c r="C27" s="20" t="s">
        <v>254</v>
      </c>
      <c r="D27" s="20" t="s">
        <v>247</v>
      </c>
      <c r="E27" s="10" t="s">
        <v>424</v>
      </c>
      <c r="F27" s="10"/>
      <c r="G27" s="27" t="s">
        <v>68</v>
      </c>
      <c r="H27" s="143">
        <f>H28+H40+H34</f>
        <v>1885.895</v>
      </c>
      <c r="I27" s="143">
        <f t="shared" ref="I27:J27" si="3">I28+I39+I34</f>
        <v>556.04000000000008</v>
      </c>
      <c r="J27" s="143">
        <f t="shared" si="3"/>
        <v>278.02000000000004</v>
      </c>
    </row>
    <row r="28" spans="1:11" ht="69">
      <c r="A28" s="20"/>
      <c r="B28" s="20"/>
      <c r="C28" s="20" t="s">
        <v>254</v>
      </c>
      <c r="D28" s="20" t="s">
        <v>247</v>
      </c>
      <c r="E28" s="20">
        <v>9950040680</v>
      </c>
      <c r="F28" s="20"/>
      <c r="G28" s="166" t="s">
        <v>349</v>
      </c>
      <c r="H28" s="143">
        <f>H29+H32</f>
        <v>695.05</v>
      </c>
      <c r="I28" s="143">
        <f>I29+I32</f>
        <v>556.04000000000008</v>
      </c>
      <c r="J28" s="143">
        <f>J29+J32</f>
        <v>278.02000000000004</v>
      </c>
    </row>
    <row r="29" spans="1:11" ht="103.5">
      <c r="A29" s="20"/>
      <c r="B29" s="20"/>
      <c r="C29" s="20" t="s">
        <v>254</v>
      </c>
      <c r="D29" s="20" t="s">
        <v>247</v>
      </c>
      <c r="E29" s="20">
        <v>9950040680</v>
      </c>
      <c r="F29" s="29" t="s">
        <v>558</v>
      </c>
      <c r="G29" s="151" t="s">
        <v>559</v>
      </c>
      <c r="H29" s="143">
        <f>H30+H31</f>
        <v>683.55</v>
      </c>
      <c r="I29" s="143">
        <f>I30+I31</f>
        <v>546.84</v>
      </c>
      <c r="J29" s="143">
        <f>J30+J31</f>
        <v>273.42</v>
      </c>
    </row>
    <row r="30" spans="1:11" ht="34.5">
      <c r="A30" s="20"/>
      <c r="B30" s="20"/>
      <c r="C30" s="20" t="s">
        <v>254</v>
      </c>
      <c r="D30" s="20" t="s">
        <v>247</v>
      </c>
      <c r="E30" s="20">
        <v>9950040680</v>
      </c>
      <c r="F30" s="30" t="s">
        <v>560</v>
      </c>
      <c r="G30" s="155" t="s">
        <v>176</v>
      </c>
      <c r="H30" s="143">
        <v>525</v>
      </c>
      <c r="I30" s="124">
        <v>420</v>
      </c>
      <c r="J30" s="124">
        <v>210</v>
      </c>
    </row>
    <row r="31" spans="1:11" ht="69">
      <c r="A31" s="20"/>
      <c r="B31" s="20"/>
      <c r="C31" s="20" t="s">
        <v>254</v>
      </c>
      <c r="D31" s="20" t="s">
        <v>247</v>
      </c>
      <c r="E31" s="20">
        <v>9950040680</v>
      </c>
      <c r="F31" s="30">
        <v>129</v>
      </c>
      <c r="G31" s="155" t="s">
        <v>800</v>
      </c>
      <c r="H31" s="143">
        <v>158.55000000000001</v>
      </c>
      <c r="I31" s="124">
        <v>126.84</v>
      </c>
      <c r="J31" s="124">
        <v>63.42</v>
      </c>
    </row>
    <row r="32" spans="1:11" ht="46">
      <c r="A32" s="20"/>
      <c r="B32" s="20"/>
      <c r="C32" s="20" t="s">
        <v>254</v>
      </c>
      <c r="D32" s="20" t="s">
        <v>247</v>
      </c>
      <c r="E32" s="20">
        <v>9950040680</v>
      </c>
      <c r="F32" s="29" t="s">
        <v>256</v>
      </c>
      <c r="G32" s="151" t="s">
        <v>660</v>
      </c>
      <c r="H32" s="143">
        <f>H33</f>
        <v>11.5</v>
      </c>
      <c r="I32" s="124">
        <f>I33</f>
        <v>9.1999999999999993</v>
      </c>
      <c r="J32" s="124">
        <f>J33</f>
        <v>4.5999999999999996</v>
      </c>
    </row>
    <row r="33" spans="1:10" ht="23">
      <c r="A33" s="20"/>
      <c r="B33" s="20"/>
      <c r="C33" s="20" t="s">
        <v>254</v>
      </c>
      <c r="D33" s="20" t="s">
        <v>247</v>
      </c>
      <c r="E33" s="20">
        <v>9950040680</v>
      </c>
      <c r="F33" s="20" t="s">
        <v>258</v>
      </c>
      <c r="G33" s="27" t="s">
        <v>658</v>
      </c>
      <c r="H33" s="143">
        <v>11.5</v>
      </c>
      <c r="I33" s="124">
        <v>9.1999999999999993</v>
      </c>
      <c r="J33" s="124">
        <v>4.5999999999999996</v>
      </c>
    </row>
    <row r="34" spans="1:10" s="224" customFormat="1" ht="69">
      <c r="A34" s="20"/>
      <c r="B34" s="20"/>
      <c r="C34" s="20" t="s">
        <v>254</v>
      </c>
      <c r="D34" s="20" t="s">
        <v>247</v>
      </c>
      <c r="E34" s="107" t="s">
        <v>850</v>
      </c>
      <c r="F34" s="20"/>
      <c r="G34" s="27" t="s">
        <v>851</v>
      </c>
      <c r="H34" s="143">
        <f>H35+H38</f>
        <v>912.82499999999993</v>
      </c>
      <c r="I34" s="143">
        <f>I35+I38</f>
        <v>0</v>
      </c>
      <c r="J34" s="124">
        <f>J35+J38</f>
        <v>0</v>
      </c>
    </row>
    <row r="35" spans="1:10" s="224" customFormat="1" ht="103.5">
      <c r="A35" s="20"/>
      <c r="B35" s="20"/>
      <c r="C35" s="20" t="s">
        <v>254</v>
      </c>
      <c r="D35" s="20" t="s">
        <v>247</v>
      </c>
      <c r="E35" s="107" t="s">
        <v>850</v>
      </c>
      <c r="F35" s="29" t="s">
        <v>558</v>
      </c>
      <c r="G35" s="151" t="s">
        <v>559</v>
      </c>
      <c r="H35" s="143">
        <f>H36+H37</f>
        <v>527.49699999999996</v>
      </c>
      <c r="I35" s="143">
        <f>I36+I37</f>
        <v>0</v>
      </c>
      <c r="J35" s="124">
        <f>J36+J37</f>
        <v>0</v>
      </c>
    </row>
    <row r="36" spans="1:10" s="224" customFormat="1" ht="34.5">
      <c r="A36" s="20"/>
      <c r="B36" s="20"/>
      <c r="C36" s="20" t="s">
        <v>254</v>
      </c>
      <c r="D36" s="20" t="s">
        <v>247</v>
      </c>
      <c r="E36" s="107" t="s">
        <v>850</v>
      </c>
      <c r="F36" s="30" t="s">
        <v>560</v>
      </c>
      <c r="G36" s="155" t="s">
        <v>176</v>
      </c>
      <c r="H36" s="143">
        <v>405.11099999999999</v>
      </c>
      <c r="I36" s="143">
        <v>0</v>
      </c>
      <c r="J36" s="124">
        <v>0</v>
      </c>
    </row>
    <row r="37" spans="1:10" s="224" customFormat="1" ht="69">
      <c r="A37" s="20"/>
      <c r="B37" s="20"/>
      <c r="C37" s="20" t="s">
        <v>254</v>
      </c>
      <c r="D37" s="20" t="s">
        <v>247</v>
      </c>
      <c r="E37" s="107" t="s">
        <v>850</v>
      </c>
      <c r="F37" s="30">
        <v>129</v>
      </c>
      <c r="G37" s="155" t="s">
        <v>800</v>
      </c>
      <c r="H37" s="143">
        <v>122.386</v>
      </c>
      <c r="I37" s="143">
        <v>0</v>
      </c>
      <c r="J37" s="124">
        <v>0</v>
      </c>
    </row>
    <row r="38" spans="1:10" s="224" customFormat="1" ht="46">
      <c r="A38" s="20"/>
      <c r="B38" s="20"/>
      <c r="C38" s="20" t="s">
        <v>254</v>
      </c>
      <c r="D38" s="20" t="s">
        <v>247</v>
      </c>
      <c r="E38" s="107" t="s">
        <v>850</v>
      </c>
      <c r="F38" s="29" t="s">
        <v>256</v>
      </c>
      <c r="G38" s="151" t="s">
        <v>660</v>
      </c>
      <c r="H38" s="143">
        <f>H39</f>
        <v>385.32799999999997</v>
      </c>
      <c r="I38" s="143">
        <f>I39</f>
        <v>0</v>
      </c>
      <c r="J38" s="124">
        <f>J39</f>
        <v>0</v>
      </c>
    </row>
    <row r="39" spans="1:10" ht="23">
      <c r="A39" s="20"/>
      <c r="B39" s="20"/>
      <c r="C39" s="20" t="s">
        <v>254</v>
      </c>
      <c r="D39" s="20" t="s">
        <v>247</v>
      </c>
      <c r="E39" s="107" t="s">
        <v>850</v>
      </c>
      <c r="F39" s="20" t="s">
        <v>258</v>
      </c>
      <c r="G39" s="27" t="s">
        <v>658</v>
      </c>
      <c r="H39" s="143">
        <v>385.32799999999997</v>
      </c>
      <c r="I39" s="143">
        <v>0</v>
      </c>
      <c r="J39" s="124">
        <v>0</v>
      </c>
    </row>
    <row r="40" spans="1:10" s="224" customFormat="1" ht="57.5">
      <c r="A40" s="20"/>
      <c r="B40" s="20"/>
      <c r="C40" s="20" t="s">
        <v>254</v>
      </c>
      <c r="D40" s="20" t="s">
        <v>247</v>
      </c>
      <c r="E40" s="107" t="s">
        <v>809</v>
      </c>
      <c r="F40" s="20"/>
      <c r="G40" s="162" t="s">
        <v>808</v>
      </c>
      <c r="H40" s="143">
        <f>H41+H44</f>
        <v>278.02000000000004</v>
      </c>
      <c r="I40" s="143">
        <f>I41+I44</f>
        <v>0</v>
      </c>
      <c r="J40" s="124">
        <f>J41+J44</f>
        <v>0</v>
      </c>
    </row>
    <row r="41" spans="1:10" ht="103.5">
      <c r="A41" s="20"/>
      <c r="B41" s="20"/>
      <c r="C41" s="20" t="s">
        <v>254</v>
      </c>
      <c r="D41" s="20" t="s">
        <v>247</v>
      </c>
      <c r="E41" s="107" t="s">
        <v>809</v>
      </c>
      <c r="F41" s="29" t="s">
        <v>558</v>
      </c>
      <c r="G41" s="151" t="s">
        <v>559</v>
      </c>
      <c r="H41" s="143">
        <f>H42+H43</f>
        <v>273.42</v>
      </c>
      <c r="I41" s="143">
        <f>I42+I43</f>
        <v>0</v>
      </c>
      <c r="J41" s="143">
        <f>J42+J43</f>
        <v>0</v>
      </c>
    </row>
    <row r="42" spans="1:10" ht="34.5">
      <c r="A42" s="20"/>
      <c r="B42" s="20"/>
      <c r="C42" s="20" t="s">
        <v>254</v>
      </c>
      <c r="D42" s="20" t="s">
        <v>247</v>
      </c>
      <c r="E42" s="107" t="s">
        <v>809</v>
      </c>
      <c r="F42" s="30" t="s">
        <v>560</v>
      </c>
      <c r="G42" s="155" t="s">
        <v>176</v>
      </c>
      <c r="H42" s="143">
        <v>210</v>
      </c>
      <c r="I42" s="124">
        <v>0</v>
      </c>
      <c r="J42" s="124">
        <v>0</v>
      </c>
    </row>
    <row r="43" spans="1:10" ht="69">
      <c r="A43" s="20"/>
      <c r="B43" s="20"/>
      <c r="C43" s="20" t="s">
        <v>254</v>
      </c>
      <c r="D43" s="20" t="s">
        <v>247</v>
      </c>
      <c r="E43" s="107" t="s">
        <v>809</v>
      </c>
      <c r="F43" s="30">
        <v>129</v>
      </c>
      <c r="G43" s="155" t="s">
        <v>800</v>
      </c>
      <c r="H43" s="143">
        <v>63.42</v>
      </c>
      <c r="I43" s="124">
        <v>0</v>
      </c>
      <c r="J43" s="124">
        <v>0</v>
      </c>
    </row>
    <row r="44" spans="1:10" ht="46">
      <c r="A44" s="20"/>
      <c r="B44" s="20"/>
      <c r="C44" s="20" t="s">
        <v>254</v>
      </c>
      <c r="D44" s="20" t="s">
        <v>247</v>
      </c>
      <c r="E44" s="107" t="s">
        <v>809</v>
      </c>
      <c r="F44" s="29" t="s">
        <v>256</v>
      </c>
      <c r="G44" s="151" t="s">
        <v>660</v>
      </c>
      <c r="H44" s="143">
        <f>H45</f>
        <v>4.5999999999999996</v>
      </c>
      <c r="I44" s="143">
        <f>I45</f>
        <v>0</v>
      </c>
      <c r="J44" s="124">
        <f>J45</f>
        <v>0</v>
      </c>
    </row>
    <row r="45" spans="1:10" ht="23">
      <c r="A45" s="20"/>
      <c r="B45" s="20"/>
      <c r="C45" s="20" t="s">
        <v>254</v>
      </c>
      <c r="D45" s="20" t="s">
        <v>247</v>
      </c>
      <c r="E45" s="107" t="s">
        <v>809</v>
      </c>
      <c r="F45" s="20" t="s">
        <v>258</v>
      </c>
      <c r="G45" s="27" t="s">
        <v>658</v>
      </c>
      <c r="H45" s="143">
        <v>4.5999999999999996</v>
      </c>
      <c r="I45" s="143">
        <v>0</v>
      </c>
      <c r="J45" s="124">
        <v>0</v>
      </c>
    </row>
    <row r="46" spans="1:10" ht="57.5">
      <c r="A46" s="20"/>
      <c r="B46" s="20"/>
      <c r="C46" s="20" t="s">
        <v>254</v>
      </c>
      <c r="D46" s="20" t="s">
        <v>247</v>
      </c>
      <c r="E46" s="10" t="s">
        <v>129</v>
      </c>
      <c r="F46" s="20"/>
      <c r="G46" s="27" t="s">
        <v>62</v>
      </c>
      <c r="H46" s="143">
        <f>H47+H54</f>
        <v>36084.649000000005</v>
      </c>
      <c r="I46" s="143">
        <f>I47+I54</f>
        <v>36060.769999999997</v>
      </c>
      <c r="J46" s="124">
        <f>J47+J54</f>
        <v>36334.19</v>
      </c>
    </row>
    <row r="47" spans="1:10" ht="46">
      <c r="A47" s="20"/>
      <c r="B47" s="20"/>
      <c r="C47" s="20" t="s">
        <v>254</v>
      </c>
      <c r="D47" s="20" t="s">
        <v>247</v>
      </c>
      <c r="E47" s="10" t="s">
        <v>338</v>
      </c>
      <c r="F47" s="20"/>
      <c r="G47" s="27" t="s">
        <v>131</v>
      </c>
      <c r="H47" s="143">
        <f>H48+H52</f>
        <v>28153.941000000003</v>
      </c>
      <c r="I47" s="143">
        <f>I48+I52</f>
        <v>27540.064999999999</v>
      </c>
      <c r="J47" s="124">
        <f>J48+J52</f>
        <v>27540.064999999999</v>
      </c>
    </row>
    <row r="48" spans="1:10" ht="103.5">
      <c r="A48" s="20"/>
      <c r="B48" s="20"/>
      <c r="C48" s="20" t="s">
        <v>254</v>
      </c>
      <c r="D48" s="20" t="s">
        <v>247</v>
      </c>
      <c r="E48" s="10" t="s">
        <v>338</v>
      </c>
      <c r="F48" s="29" t="s">
        <v>558</v>
      </c>
      <c r="G48" s="151" t="s">
        <v>559</v>
      </c>
      <c r="H48" s="143">
        <f>H49+H50+H51</f>
        <v>27339.936000000002</v>
      </c>
      <c r="I48" s="143">
        <f>I49+I50+I51</f>
        <v>27160.069</v>
      </c>
      <c r="J48" s="124">
        <f>J49+J50+J51</f>
        <v>27160.069</v>
      </c>
    </row>
    <row r="49" spans="1:10" ht="34.5">
      <c r="A49" s="20"/>
      <c r="B49" s="20"/>
      <c r="C49" s="20" t="s">
        <v>254</v>
      </c>
      <c r="D49" s="20" t="s">
        <v>247</v>
      </c>
      <c r="E49" s="10" t="s">
        <v>338</v>
      </c>
      <c r="F49" s="30" t="s">
        <v>560</v>
      </c>
      <c r="G49" s="155" t="s">
        <v>176</v>
      </c>
      <c r="H49" s="143">
        <v>15242.168</v>
      </c>
      <c r="I49" s="143">
        <v>15687.268</v>
      </c>
      <c r="J49" s="143">
        <v>15687.268</v>
      </c>
    </row>
    <row r="50" spans="1:10" ht="57.5">
      <c r="A50" s="20"/>
      <c r="B50" s="20"/>
      <c r="C50" s="20" t="s">
        <v>254</v>
      </c>
      <c r="D50" s="20" t="s">
        <v>247</v>
      </c>
      <c r="E50" s="10" t="s">
        <v>338</v>
      </c>
      <c r="F50" s="30" t="s">
        <v>561</v>
      </c>
      <c r="G50" s="155" t="s">
        <v>177</v>
      </c>
      <c r="H50" s="143">
        <v>5756.2470000000003</v>
      </c>
      <c r="I50" s="143">
        <v>5173</v>
      </c>
      <c r="J50" s="143">
        <v>5173</v>
      </c>
    </row>
    <row r="51" spans="1:10" ht="69">
      <c r="A51" s="20"/>
      <c r="B51" s="20"/>
      <c r="C51" s="20" t="s">
        <v>254</v>
      </c>
      <c r="D51" s="20" t="s">
        <v>247</v>
      </c>
      <c r="E51" s="10" t="s">
        <v>338</v>
      </c>
      <c r="F51" s="30">
        <v>129</v>
      </c>
      <c r="G51" s="155" t="s">
        <v>178</v>
      </c>
      <c r="H51" s="143">
        <v>6341.5209999999997</v>
      </c>
      <c r="I51" s="143">
        <v>6299.8010000000004</v>
      </c>
      <c r="J51" s="143">
        <v>6299.8010000000004</v>
      </c>
    </row>
    <row r="52" spans="1:10" ht="46">
      <c r="A52" s="20"/>
      <c r="B52" s="20"/>
      <c r="C52" s="20" t="s">
        <v>254</v>
      </c>
      <c r="D52" s="20" t="s">
        <v>247</v>
      </c>
      <c r="E52" s="10" t="s">
        <v>338</v>
      </c>
      <c r="F52" s="29" t="s">
        <v>256</v>
      </c>
      <c r="G52" s="151" t="s">
        <v>683</v>
      </c>
      <c r="H52" s="143">
        <f>H53</f>
        <v>814.005</v>
      </c>
      <c r="I52" s="143">
        <f>I53</f>
        <v>379.99599999999998</v>
      </c>
      <c r="J52" s="124">
        <f>J53</f>
        <v>379.99599999999998</v>
      </c>
    </row>
    <row r="53" spans="1:10" ht="23">
      <c r="A53" s="20"/>
      <c r="B53" s="20"/>
      <c r="C53" s="20" t="s">
        <v>254</v>
      </c>
      <c r="D53" s="20" t="s">
        <v>247</v>
      </c>
      <c r="E53" s="10" t="s">
        <v>338</v>
      </c>
      <c r="F53" s="20" t="s">
        <v>258</v>
      </c>
      <c r="G53" s="27" t="s">
        <v>658</v>
      </c>
      <c r="H53" s="143">
        <v>814.005</v>
      </c>
      <c r="I53" s="143">
        <v>379.99599999999998</v>
      </c>
      <c r="J53" s="124">
        <v>379.99599999999998</v>
      </c>
    </row>
    <row r="54" spans="1:10" ht="80.5">
      <c r="A54" s="20"/>
      <c r="B54" s="20"/>
      <c r="C54" s="20" t="s">
        <v>254</v>
      </c>
      <c r="D54" s="20" t="s">
        <v>247</v>
      </c>
      <c r="E54" s="10" t="s">
        <v>340</v>
      </c>
      <c r="F54" s="30"/>
      <c r="G54" s="155" t="s">
        <v>523</v>
      </c>
      <c r="H54" s="143">
        <f>H55</f>
        <v>7930.7079999999996</v>
      </c>
      <c r="I54" s="143">
        <f>I55</f>
        <v>8520.7049999999999</v>
      </c>
      <c r="J54" s="124">
        <f>J55</f>
        <v>8794.125</v>
      </c>
    </row>
    <row r="55" spans="1:10" ht="103.5">
      <c r="A55" s="20"/>
      <c r="B55" s="20"/>
      <c r="C55" s="20" t="s">
        <v>254</v>
      </c>
      <c r="D55" s="20" t="s">
        <v>247</v>
      </c>
      <c r="E55" s="10" t="s">
        <v>340</v>
      </c>
      <c r="F55" s="29" t="s">
        <v>558</v>
      </c>
      <c r="G55" s="151" t="s">
        <v>559</v>
      </c>
      <c r="H55" s="143">
        <f>H56+H57</f>
        <v>7930.7079999999996</v>
      </c>
      <c r="I55" s="143">
        <f>I56+I57</f>
        <v>8520.7049999999999</v>
      </c>
      <c r="J55" s="143">
        <f>J56+J57</f>
        <v>8794.125</v>
      </c>
    </row>
    <row r="56" spans="1:10" ht="34.5">
      <c r="A56" s="20"/>
      <c r="B56" s="20"/>
      <c r="C56" s="20" t="s">
        <v>254</v>
      </c>
      <c r="D56" s="20" t="s">
        <v>247</v>
      </c>
      <c r="E56" s="10" t="s">
        <v>340</v>
      </c>
      <c r="F56" s="30" t="s">
        <v>560</v>
      </c>
      <c r="G56" s="155" t="s">
        <v>176</v>
      </c>
      <c r="H56" s="143">
        <v>6091.2089999999998</v>
      </c>
      <c r="I56" s="143">
        <v>6544.32</v>
      </c>
      <c r="J56" s="143">
        <v>6754.32</v>
      </c>
    </row>
    <row r="57" spans="1:10" ht="69">
      <c r="A57" s="20"/>
      <c r="B57" s="20"/>
      <c r="C57" s="20" t="s">
        <v>254</v>
      </c>
      <c r="D57" s="20" t="s">
        <v>247</v>
      </c>
      <c r="E57" s="10" t="s">
        <v>340</v>
      </c>
      <c r="F57" s="30">
        <v>129</v>
      </c>
      <c r="G57" s="155" t="s">
        <v>178</v>
      </c>
      <c r="H57" s="143">
        <v>1839.499</v>
      </c>
      <c r="I57" s="143">
        <v>1976.385</v>
      </c>
      <c r="J57" s="143">
        <v>2039.8050000000001</v>
      </c>
    </row>
    <row r="58" spans="1:10">
      <c r="A58" s="20"/>
      <c r="B58" s="20"/>
      <c r="C58" s="99" t="s">
        <v>254</v>
      </c>
      <c r="D58" s="98" t="s">
        <v>26</v>
      </c>
      <c r="E58" s="98"/>
      <c r="F58" s="115"/>
      <c r="G58" s="186" t="s">
        <v>366</v>
      </c>
      <c r="H58" s="147">
        <f t="shared" ref="H58:J62" si="4">H59</f>
        <v>3.2</v>
      </c>
      <c r="I58" s="147">
        <f t="shared" si="4"/>
        <v>3.4</v>
      </c>
      <c r="J58" s="136">
        <f t="shared" si="4"/>
        <v>3</v>
      </c>
    </row>
    <row r="59" spans="1:10" ht="23">
      <c r="A59" s="20"/>
      <c r="B59" s="20"/>
      <c r="C59" s="20" t="s">
        <v>254</v>
      </c>
      <c r="D59" s="10" t="s">
        <v>26</v>
      </c>
      <c r="E59" s="10" t="s">
        <v>130</v>
      </c>
      <c r="F59" s="20"/>
      <c r="G59" s="27" t="s">
        <v>67</v>
      </c>
      <c r="H59" s="143">
        <f t="shared" si="4"/>
        <v>3.2</v>
      </c>
      <c r="I59" s="124">
        <f t="shared" si="4"/>
        <v>3.4</v>
      </c>
      <c r="J59" s="124">
        <f t="shared" si="4"/>
        <v>3</v>
      </c>
    </row>
    <row r="60" spans="1:10" ht="34.5">
      <c r="A60" s="20"/>
      <c r="B60" s="20"/>
      <c r="C60" s="25" t="s">
        <v>254</v>
      </c>
      <c r="D60" s="26" t="s">
        <v>26</v>
      </c>
      <c r="E60" s="26" t="s">
        <v>424</v>
      </c>
      <c r="F60" s="26"/>
      <c r="G60" s="168" t="s">
        <v>68</v>
      </c>
      <c r="H60" s="143">
        <f t="shared" si="4"/>
        <v>3.2</v>
      </c>
      <c r="I60" s="124">
        <f t="shared" si="4"/>
        <v>3.4</v>
      </c>
      <c r="J60" s="124">
        <f t="shared" si="4"/>
        <v>3</v>
      </c>
    </row>
    <row r="61" spans="1:10" ht="80.5">
      <c r="A61" s="20"/>
      <c r="B61" s="20"/>
      <c r="C61" s="20" t="s">
        <v>254</v>
      </c>
      <c r="D61" s="10" t="s">
        <v>26</v>
      </c>
      <c r="E61" s="87">
        <v>9950051200</v>
      </c>
      <c r="F61" s="30"/>
      <c r="G61" s="158" t="s">
        <v>365</v>
      </c>
      <c r="H61" s="192">
        <f t="shared" si="4"/>
        <v>3.2</v>
      </c>
      <c r="I61" s="137">
        <f t="shared" si="4"/>
        <v>3.4</v>
      </c>
      <c r="J61" s="137">
        <f t="shared" si="4"/>
        <v>3</v>
      </c>
    </row>
    <row r="62" spans="1:10" ht="46">
      <c r="A62" s="20"/>
      <c r="B62" s="20"/>
      <c r="C62" s="20" t="s">
        <v>254</v>
      </c>
      <c r="D62" s="10" t="s">
        <v>26</v>
      </c>
      <c r="E62" s="87">
        <v>9950051200</v>
      </c>
      <c r="F62" s="29" t="s">
        <v>256</v>
      </c>
      <c r="G62" s="151" t="s">
        <v>683</v>
      </c>
      <c r="H62" s="192">
        <f t="shared" si="4"/>
        <v>3.2</v>
      </c>
      <c r="I62" s="137">
        <f t="shared" si="4"/>
        <v>3.4</v>
      </c>
      <c r="J62" s="137">
        <f>J63</f>
        <v>3</v>
      </c>
    </row>
    <row r="63" spans="1:10" ht="23">
      <c r="A63" s="20"/>
      <c r="B63" s="20"/>
      <c r="C63" s="20" t="s">
        <v>254</v>
      </c>
      <c r="D63" s="10" t="s">
        <v>26</v>
      </c>
      <c r="E63" s="87">
        <v>9950051200</v>
      </c>
      <c r="F63" s="20" t="s">
        <v>258</v>
      </c>
      <c r="G63" s="27" t="s">
        <v>658</v>
      </c>
      <c r="H63" s="143">
        <v>3.2</v>
      </c>
      <c r="I63" s="124">
        <v>3.4</v>
      </c>
      <c r="J63" s="124">
        <v>3</v>
      </c>
    </row>
    <row r="64" spans="1:10" ht="23">
      <c r="A64" s="20"/>
      <c r="B64" s="20"/>
      <c r="C64" s="82" t="s">
        <v>254</v>
      </c>
      <c r="D64" s="83" t="s">
        <v>265</v>
      </c>
      <c r="E64" s="87"/>
      <c r="F64" s="87"/>
      <c r="G64" s="90" t="s">
        <v>350</v>
      </c>
      <c r="H64" s="192">
        <f>H65</f>
        <v>5577.86</v>
      </c>
      <c r="I64" s="192">
        <f t="shared" ref="I64:J68" si="5">I65</f>
        <v>0</v>
      </c>
      <c r="J64" s="192">
        <f t="shared" si="5"/>
        <v>0</v>
      </c>
    </row>
    <row r="65" spans="1:10" ht="23">
      <c r="A65" s="20"/>
      <c r="B65" s="20"/>
      <c r="C65" s="25" t="s">
        <v>254</v>
      </c>
      <c r="D65" s="26" t="s">
        <v>265</v>
      </c>
      <c r="E65" s="10" t="s">
        <v>130</v>
      </c>
      <c r="F65" s="10"/>
      <c r="G65" s="48" t="s">
        <v>67</v>
      </c>
      <c r="H65" s="192">
        <f>H66</f>
        <v>5577.86</v>
      </c>
      <c r="I65" s="192">
        <f t="shared" si="5"/>
        <v>0</v>
      </c>
      <c r="J65" s="192">
        <f t="shared" si="5"/>
        <v>0</v>
      </c>
    </row>
    <row r="66" spans="1:10" ht="51.75" customHeight="1">
      <c r="A66" s="20"/>
      <c r="B66" s="20"/>
      <c r="C66" s="25" t="s">
        <v>254</v>
      </c>
      <c r="D66" s="26" t="s">
        <v>265</v>
      </c>
      <c r="E66" s="10" t="s">
        <v>400</v>
      </c>
      <c r="F66" s="10"/>
      <c r="G66" s="48" t="s">
        <v>401</v>
      </c>
      <c r="H66" s="192">
        <f>H67</f>
        <v>5577.86</v>
      </c>
      <c r="I66" s="192">
        <f t="shared" si="5"/>
        <v>0</v>
      </c>
      <c r="J66" s="192">
        <f t="shared" si="5"/>
        <v>0</v>
      </c>
    </row>
    <row r="67" spans="1:10" ht="34.5">
      <c r="A67" s="20"/>
      <c r="B67" s="20"/>
      <c r="C67" s="25" t="s">
        <v>254</v>
      </c>
      <c r="D67" s="26" t="s">
        <v>265</v>
      </c>
      <c r="E67" s="87">
        <v>9940020170</v>
      </c>
      <c r="F67" s="87"/>
      <c r="G67" s="34" t="s">
        <v>351</v>
      </c>
      <c r="H67" s="192">
        <f>H68</f>
        <v>5577.86</v>
      </c>
      <c r="I67" s="192">
        <f t="shared" si="5"/>
        <v>0</v>
      </c>
      <c r="J67" s="192">
        <f t="shared" si="5"/>
        <v>0</v>
      </c>
    </row>
    <row r="68" spans="1:10" ht="23">
      <c r="A68" s="20"/>
      <c r="B68" s="20"/>
      <c r="C68" s="25" t="s">
        <v>254</v>
      </c>
      <c r="D68" s="26" t="s">
        <v>265</v>
      </c>
      <c r="E68" s="87">
        <v>9940020170</v>
      </c>
      <c r="F68" s="29">
        <v>800</v>
      </c>
      <c r="G68" s="49" t="s">
        <v>263</v>
      </c>
      <c r="H68" s="192">
        <f>H69</f>
        <v>5577.86</v>
      </c>
      <c r="I68" s="192">
        <f t="shared" si="5"/>
        <v>0</v>
      </c>
      <c r="J68" s="192">
        <f t="shared" si="5"/>
        <v>0</v>
      </c>
    </row>
    <row r="69" spans="1:10">
      <c r="A69" s="20"/>
      <c r="B69" s="20"/>
      <c r="C69" s="25" t="s">
        <v>254</v>
      </c>
      <c r="D69" s="26" t="s">
        <v>265</v>
      </c>
      <c r="E69" s="87">
        <v>9940020170</v>
      </c>
      <c r="F69" s="20">
        <v>880</v>
      </c>
      <c r="G69" s="48" t="s">
        <v>847</v>
      </c>
      <c r="H69" s="192">
        <v>5577.86</v>
      </c>
      <c r="I69" s="143">
        <v>0</v>
      </c>
      <c r="J69" s="124">
        <v>0</v>
      </c>
    </row>
    <row r="70" spans="1:10">
      <c r="A70" s="20"/>
      <c r="B70" s="20"/>
      <c r="C70" s="99" t="s">
        <v>254</v>
      </c>
      <c r="D70" s="99" t="s">
        <v>322</v>
      </c>
      <c r="E70" s="98"/>
      <c r="F70" s="99"/>
      <c r="G70" s="118" t="s">
        <v>298</v>
      </c>
      <c r="H70" s="147">
        <f>H73</f>
        <v>200</v>
      </c>
      <c r="I70" s="147">
        <f>I73</f>
        <v>200</v>
      </c>
      <c r="J70" s="136">
        <f>J73</f>
        <v>200</v>
      </c>
    </row>
    <row r="71" spans="1:10" ht="23">
      <c r="A71" s="20"/>
      <c r="B71" s="20"/>
      <c r="C71" s="20" t="s">
        <v>254</v>
      </c>
      <c r="D71" s="20" t="s">
        <v>322</v>
      </c>
      <c r="E71" s="10" t="s">
        <v>130</v>
      </c>
      <c r="F71" s="10"/>
      <c r="G71" s="27" t="s">
        <v>67</v>
      </c>
      <c r="H71" s="143">
        <f>H73</f>
        <v>200</v>
      </c>
      <c r="I71" s="143">
        <f>I73</f>
        <v>200</v>
      </c>
      <c r="J71" s="124">
        <f>J73</f>
        <v>200</v>
      </c>
    </row>
    <row r="72" spans="1:10" ht="23">
      <c r="A72" s="20"/>
      <c r="B72" s="20"/>
      <c r="C72" s="20" t="s">
        <v>254</v>
      </c>
      <c r="D72" s="20" t="s">
        <v>322</v>
      </c>
      <c r="E72" s="10" t="s">
        <v>182</v>
      </c>
      <c r="F72" s="10"/>
      <c r="G72" s="27" t="s">
        <v>183</v>
      </c>
      <c r="H72" s="143">
        <f>H73</f>
        <v>200</v>
      </c>
      <c r="I72" s="143">
        <f>I73</f>
        <v>200</v>
      </c>
      <c r="J72" s="124">
        <f>J73</f>
        <v>200</v>
      </c>
    </row>
    <row r="73" spans="1:10" ht="34.5">
      <c r="A73" s="20"/>
      <c r="B73" s="20"/>
      <c r="C73" s="20" t="s">
        <v>254</v>
      </c>
      <c r="D73" s="20" t="s">
        <v>322</v>
      </c>
      <c r="E73" s="10" t="s">
        <v>341</v>
      </c>
      <c r="F73" s="20"/>
      <c r="G73" s="27" t="s">
        <v>555</v>
      </c>
      <c r="H73" s="143">
        <f>H75</f>
        <v>200</v>
      </c>
      <c r="I73" s="143">
        <f>I75</f>
        <v>200</v>
      </c>
      <c r="J73" s="124">
        <f>J75</f>
        <v>200</v>
      </c>
    </row>
    <row r="74" spans="1:10" ht="18.75" customHeight="1">
      <c r="A74" s="20"/>
      <c r="B74" s="20"/>
      <c r="C74" s="20" t="s">
        <v>254</v>
      </c>
      <c r="D74" s="20" t="s">
        <v>322</v>
      </c>
      <c r="E74" s="10" t="s">
        <v>341</v>
      </c>
      <c r="F74" s="20">
        <v>800</v>
      </c>
      <c r="G74" s="27" t="s">
        <v>263</v>
      </c>
      <c r="H74" s="143">
        <f>H75</f>
        <v>200</v>
      </c>
      <c r="I74" s="143">
        <v>200</v>
      </c>
      <c r="J74" s="124">
        <v>200</v>
      </c>
    </row>
    <row r="75" spans="1:10">
      <c r="A75" s="20"/>
      <c r="B75" s="20"/>
      <c r="C75" s="20" t="s">
        <v>254</v>
      </c>
      <c r="D75" s="20" t="s">
        <v>322</v>
      </c>
      <c r="E75" s="10" t="s">
        <v>341</v>
      </c>
      <c r="F75" s="20" t="s">
        <v>61</v>
      </c>
      <c r="G75" s="27" t="s">
        <v>66</v>
      </c>
      <c r="H75" s="143">
        <v>200</v>
      </c>
      <c r="I75" s="143">
        <v>200</v>
      </c>
      <c r="J75" s="124">
        <v>200</v>
      </c>
    </row>
    <row r="76" spans="1:10" ht="34.5">
      <c r="A76" s="20"/>
      <c r="B76" s="20"/>
      <c r="C76" s="99" t="s">
        <v>254</v>
      </c>
      <c r="D76" s="99" t="s">
        <v>23</v>
      </c>
      <c r="E76" s="98"/>
      <c r="F76" s="99"/>
      <c r="G76" s="118" t="s">
        <v>24</v>
      </c>
      <c r="H76" s="147">
        <f>H77+H83</f>
        <v>76149.736999999994</v>
      </c>
      <c r="I76" s="147">
        <f>I77+I83</f>
        <v>63151.773000000001</v>
      </c>
      <c r="J76" s="136">
        <f>J77+J83</f>
        <v>63466.77</v>
      </c>
    </row>
    <row r="77" spans="1:10" ht="46">
      <c r="A77" s="20"/>
      <c r="B77" s="20"/>
      <c r="C77" s="20" t="s">
        <v>254</v>
      </c>
      <c r="D77" s="20" t="s">
        <v>23</v>
      </c>
      <c r="E77" s="10" t="s">
        <v>407</v>
      </c>
      <c r="F77" s="20"/>
      <c r="G77" s="27" t="s">
        <v>690</v>
      </c>
      <c r="H77" s="143">
        <f>H78</f>
        <v>189.03200000000001</v>
      </c>
      <c r="I77" s="143">
        <f t="shared" ref="I77:J81" si="6">I78</f>
        <v>189.03200000000001</v>
      </c>
      <c r="J77" s="124">
        <f t="shared" si="6"/>
        <v>189.03200000000001</v>
      </c>
    </row>
    <row r="78" spans="1:10" ht="80.5">
      <c r="A78" s="20"/>
      <c r="B78" s="20"/>
      <c r="C78" s="20" t="s">
        <v>254</v>
      </c>
      <c r="D78" s="20" t="s">
        <v>23</v>
      </c>
      <c r="E78" s="10" t="s">
        <v>408</v>
      </c>
      <c r="F78" s="20"/>
      <c r="G78" s="27" t="s">
        <v>752</v>
      </c>
      <c r="H78" s="143">
        <f>H79</f>
        <v>189.03200000000001</v>
      </c>
      <c r="I78" s="143">
        <f t="shared" si="6"/>
        <v>189.03200000000001</v>
      </c>
      <c r="J78" s="124">
        <f t="shared" si="6"/>
        <v>189.03200000000001</v>
      </c>
    </row>
    <row r="79" spans="1:10" ht="46">
      <c r="A79" s="20"/>
      <c r="B79" s="20"/>
      <c r="C79" s="20" t="s">
        <v>254</v>
      </c>
      <c r="D79" s="20" t="s">
        <v>23</v>
      </c>
      <c r="E79" s="10" t="s">
        <v>410</v>
      </c>
      <c r="F79" s="20"/>
      <c r="G79" s="27" t="s">
        <v>753</v>
      </c>
      <c r="H79" s="143">
        <f>H80</f>
        <v>189.03200000000001</v>
      </c>
      <c r="I79" s="143">
        <f t="shared" si="6"/>
        <v>189.03200000000001</v>
      </c>
      <c r="J79" s="124">
        <f t="shared" si="6"/>
        <v>189.03200000000001</v>
      </c>
    </row>
    <row r="80" spans="1:10" ht="46">
      <c r="A80" s="20"/>
      <c r="B80" s="20"/>
      <c r="C80" s="20" t="s">
        <v>254</v>
      </c>
      <c r="D80" s="20" t="s">
        <v>23</v>
      </c>
      <c r="E80" s="10" t="s">
        <v>640</v>
      </c>
      <c r="F80" s="20"/>
      <c r="G80" s="27" t="s">
        <v>639</v>
      </c>
      <c r="H80" s="143">
        <f>H81</f>
        <v>189.03200000000001</v>
      </c>
      <c r="I80" s="143">
        <f t="shared" si="6"/>
        <v>189.03200000000001</v>
      </c>
      <c r="J80" s="124">
        <f t="shared" si="6"/>
        <v>189.03200000000001</v>
      </c>
    </row>
    <row r="81" spans="1:10" ht="46">
      <c r="A81" s="20"/>
      <c r="B81" s="20"/>
      <c r="C81" s="20" t="s">
        <v>254</v>
      </c>
      <c r="D81" s="20" t="s">
        <v>23</v>
      </c>
      <c r="E81" s="10" t="s">
        <v>640</v>
      </c>
      <c r="F81" s="29" t="s">
        <v>256</v>
      </c>
      <c r="G81" s="151" t="s">
        <v>683</v>
      </c>
      <c r="H81" s="143">
        <f>H82</f>
        <v>189.03200000000001</v>
      </c>
      <c r="I81" s="143">
        <f t="shared" si="6"/>
        <v>189.03200000000001</v>
      </c>
      <c r="J81" s="124">
        <f t="shared" si="6"/>
        <v>189.03200000000001</v>
      </c>
    </row>
    <row r="82" spans="1:10" ht="23">
      <c r="A82" s="20"/>
      <c r="B82" s="20"/>
      <c r="C82" s="20" t="s">
        <v>254</v>
      </c>
      <c r="D82" s="20" t="s">
        <v>23</v>
      </c>
      <c r="E82" s="10" t="s">
        <v>640</v>
      </c>
      <c r="F82" s="20" t="s">
        <v>258</v>
      </c>
      <c r="G82" s="27" t="s">
        <v>658</v>
      </c>
      <c r="H82" s="143">
        <v>189.03200000000001</v>
      </c>
      <c r="I82" s="143">
        <v>189.03200000000001</v>
      </c>
      <c r="J82" s="124">
        <v>189.03200000000001</v>
      </c>
    </row>
    <row r="83" spans="1:10" ht="23">
      <c r="A83" s="20"/>
      <c r="B83" s="20"/>
      <c r="C83" s="20" t="s">
        <v>254</v>
      </c>
      <c r="D83" s="20" t="s">
        <v>23</v>
      </c>
      <c r="E83" s="10" t="s">
        <v>130</v>
      </c>
      <c r="F83" s="20"/>
      <c r="G83" s="27" t="s">
        <v>67</v>
      </c>
      <c r="H83" s="143">
        <f>H124+H84+H110</f>
        <v>75960.704999999987</v>
      </c>
      <c r="I83" s="143">
        <f t="shared" ref="I83:J83" si="7">I124+I84+I110</f>
        <v>62962.741000000002</v>
      </c>
      <c r="J83" s="143">
        <f t="shared" si="7"/>
        <v>63277.737999999998</v>
      </c>
    </row>
    <row r="84" spans="1:10" ht="49.5" customHeight="1">
      <c r="A84" s="20"/>
      <c r="B84" s="20"/>
      <c r="C84" s="20" t="s">
        <v>254</v>
      </c>
      <c r="D84" s="20" t="s">
        <v>23</v>
      </c>
      <c r="E84" s="10" t="s">
        <v>400</v>
      </c>
      <c r="F84" s="10"/>
      <c r="G84" s="27" t="s">
        <v>401</v>
      </c>
      <c r="H84" s="143">
        <f>H95+H85+H101+H107</f>
        <v>71232.423999999999</v>
      </c>
      <c r="I84" s="143">
        <f>I95+I85+I101</f>
        <v>58025.06</v>
      </c>
      <c r="J84" s="124">
        <f>J95+J85+J101</f>
        <v>58337.356999999996</v>
      </c>
    </row>
    <row r="85" spans="1:10" ht="69">
      <c r="A85" s="20"/>
      <c r="B85" s="20"/>
      <c r="C85" s="20" t="s">
        <v>254</v>
      </c>
      <c r="D85" s="20" t="s">
        <v>23</v>
      </c>
      <c r="E85" s="10" t="s">
        <v>436</v>
      </c>
      <c r="F85" s="30"/>
      <c r="G85" s="158" t="s">
        <v>389</v>
      </c>
      <c r="H85" s="193">
        <f>H86+H90+H93</f>
        <v>42901.226000000002</v>
      </c>
      <c r="I85" s="193">
        <f>I86+I90+I93</f>
        <v>30718.237000000001</v>
      </c>
      <c r="J85" s="193">
        <f>J86+J90+J93</f>
        <v>31030.534</v>
      </c>
    </row>
    <row r="86" spans="1:10" ht="103.5">
      <c r="A86" s="20"/>
      <c r="B86" s="20"/>
      <c r="C86" s="20" t="s">
        <v>254</v>
      </c>
      <c r="D86" s="20" t="s">
        <v>23</v>
      </c>
      <c r="E86" s="10" t="s">
        <v>436</v>
      </c>
      <c r="F86" s="29" t="s">
        <v>558</v>
      </c>
      <c r="G86" s="151" t="s">
        <v>559</v>
      </c>
      <c r="H86" s="193">
        <f>H87+H88+H89</f>
        <v>14699.22</v>
      </c>
      <c r="I86" s="193">
        <f>I87+I88+I89</f>
        <v>14699.22</v>
      </c>
      <c r="J86" s="140">
        <f>J87+J88+J89</f>
        <v>14699.22</v>
      </c>
    </row>
    <row r="87" spans="1:10" ht="23">
      <c r="A87" s="20"/>
      <c r="B87" s="20"/>
      <c r="C87" s="20" t="s">
        <v>254</v>
      </c>
      <c r="D87" s="20" t="s">
        <v>23</v>
      </c>
      <c r="E87" s="10" t="s">
        <v>436</v>
      </c>
      <c r="F87" s="30" t="s">
        <v>565</v>
      </c>
      <c r="G87" s="155" t="s">
        <v>664</v>
      </c>
      <c r="H87" s="193">
        <v>11276.82</v>
      </c>
      <c r="I87" s="193">
        <v>11276.82</v>
      </c>
      <c r="J87" s="193">
        <v>11276.82</v>
      </c>
    </row>
    <row r="88" spans="1:10" ht="34.5">
      <c r="A88" s="20"/>
      <c r="B88" s="20"/>
      <c r="C88" s="20" t="s">
        <v>254</v>
      </c>
      <c r="D88" s="20" t="s">
        <v>23</v>
      </c>
      <c r="E88" s="10" t="s">
        <v>436</v>
      </c>
      <c r="F88" s="30">
        <v>112</v>
      </c>
      <c r="G88" s="155" t="s">
        <v>562</v>
      </c>
      <c r="H88" s="193">
        <v>16.8</v>
      </c>
      <c r="I88" s="193">
        <v>16.8</v>
      </c>
      <c r="J88" s="193">
        <v>16.8</v>
      </c>
    </row>
    <row r="89" spans="1:10" ht="57.5">
      <c r="A89" s="20"/>
      <c r="B89" s="20"/>
      <c r="C89" s="20" t="s">
        <v>254</v>
      </c>
      <c r="D89" s="20" t="s">
        <v>23</v>
      </c>
      <c r="E89" s="10" t="s">
        <v>436</v>
      </c>
      <c r="F89" s="30">
        <v>119</v>
      </c>
      <c r="G89" s="155" t="s">
        <v>678</v>
      </c>
      <c r="H89" s="193">
        <v>3405.6</v>
      </c>
      <c r="I89" s="193">
        <v>3405.6</v>
      </c>
      <c r="J89" s="193">
        <v>3405.6</v>
      </c>
    </row>
    <row r="90" spans="1:10" ht="46">
      <c r="A90" s="20"/>
      <c r="B90" s="20"/>
      <c r="C90" s="20" t="s">
        <v>254</v>
      </c>
      <c r="D90" s="20" t="s">
        <v>23</v>
      </c>
      <c r="E90" s="10" t="s">
        <v>436</v>
      </c>
      <c r="F90" s="29" t="s">
        <v>256</v>
      </c>
      <c r="G90" s="151" t="s">
        <v>683</v>
      </c>
      <c r="H90" s="193">
        <f>H91+H92</f>
        <v>28180.089</v>
      </c>
      <c r="I90" s="193">
        <f>I91+I92</f>
        <v>15997.1</v>
      </c>
      <c r="J90" s="193">
        <f>J91+J92</f>
        <v>16309.396999999999</v>
      </c>
    </row>
    <row r="91" spans="1:10" ht="23">
      <c r="A91" s="20"/>
      <c r="B91" s="20"/>
      <c r="C91" s="20" t="s">
        <v>254</v>
      </c>
      <c r="D91" s="20" t="s">
        <v>23</v>
      </c>
      <c r="E91" s="10" t="s">
        <v>436</v>
      </c>
      <c r="F91" s="20" t="s">
        <v>258</v>
      </c>
      <c r="G91" s="27" t="s">
        <v>658</v>
      </c>
      <c r="H91" s="193">
        <v>25186.643</v>
      </c>
      <c r="I91" s="193">
        <v>13003.654</v>
      </c>
      <c r="J91" s="193">
        <v>13315.950999999999</v>
      </c>
    </row>
    <row r="92" spans="1:10" ht="23">
      <c r="A92" s="20"/>
      <c r="B92" s="20"/>
      <c r="C92" s="20" t="s">
        <v>254</v>
      </c>
      <c r="D92" s="20" t="s">
        <v>23</v>
      </c>
      <c r="E92" s="10" t="s">
        <v>436</v>
      </c>
      <c r="F92" s="20">
        <v>247</v>
      </c>
      <c r="G92" s="27" t="s">
        <v>740</v>
      </c>
      <c r="H92" s="193">
        <v>2993.4459999999999</v>
      </c>
      <c r="I92" s="193">
        <v>2993.4459999999999</v>
      </c>
      <c r="J92" s="193">
        <v>2993.4459999999999</v>
      </c>
    </row>
    <row r="93" spans="1:10" ht="23">
      <c r="A93" s="20"/>
      <c r="B93" s="20"/>
      <c r="C93" s="20" t="s">
        <v>254</v>
      </c>
      <c r="D93" s="20" t="s">
        <v>23</v>
      </c>
      <c r="E93" s="10" t="s">
        <v>436</v>
      </c>
      <c r="F93" s="29" t="s">
        <v>262</v>
      </c>
      <c r="G93" s="151" t="s">
        <v>263</v>
      </c>
      <c r="H93" s="143">
        <f>H94</f>
        <v>21.917000000000002</v>
      </c>
      <c r="I93" s="143">
        <f>I94</f>
        <v>21.917000000000002</v>
      </c>
      <c r="J93" s="143">
        <f>J94</f>
        <v>21.917000000000002</v>
      </c>
    </row>
    <row r="94" spans="1:10" ht="23">
      <c r="A94" s="20"/>
      <c r="B94" s="20"/>
      <c r="C94" s="20" t="s">
        <v>254</v>
      </c>
      <c r="D94" s="20" t="s">
        <v>23</v>
      </c>
      <c r="E94" s="10" t="s">
        <v>436</v>
      </c>
      <c r="F94" s="20" t="s">
        <v>563</v>
      </c>
      <c r="G94" s="155" t="s">
        <v>662</v>
      </c>
      <c r="H94" s="143">
        <v>21.917000000000002</v>
      </c>
      <c r="I94" s="143">
        <v>21.917000000000002</v>
      </c>
      <c r="J94" s="143">
        <v>21.917000000000002</v>
      </c>
    </row>
    <row r="95" spans="1:10" ht="34.5">
      <c r="A95" s="20"/>
      <c r="B95" s="20"/>
      <c r="C95" s="20" t="s">
        <v>254</v>
      </c>
      <c r="D95" s="20" t="s">
        <v>23</v>
      </c>
      <c r="E95" s="10" t="s">
        <v>521</v>
      </c>
      <c r="F95" s="20"/>
      <c r="G95" s="27" t="s">
        <v>403</v>
      </c>
      <c r="H95" s="143">
        <f>H96+H98</f>
        <v>416.101</v>
      </c>
      <c r="I95" s="143">
        <f>I96+I98</f>
        <v>303.10000000000002</v>
      </c>
      <c r="J95" s="143">
        <f>J96+J98</f>
        <v>303.10000000000002</v>
      </c>
    </row>
    <row r="96" spans="1:10" ht="46">
      <c r="A96" s="20"/>
      <c r="B96" s="20"/>
      <c r="C96" s="20" t="s">
        <v>254</v>
      </c>
      <c r="D96" s="20" t="s">
        <v>23</v>
      </c>
      <c r="E96" s="10" t="s">
        <v>521</v>
      </c>
      <c r="F96" s="29" t="s">
        <v>256</v>
      </c>
      <c r="G96" s="151" t="s">
        <v>683</v>
      </c>
      <c r="H96" s="143">
        <f>H97</f>
        <v>248.1</v>
      </c>
      <c r="I96" s="143">
        <f>I97</f>
        <v>248.1</v>
      </c>
      <c r="J96" s="143">
        <f>J97</f>
        <v>248.1</v>
      </c>
    </row>
    <row r="97" spans="1:10" ht="23">
      <c r="A97" s="20"/>
      <c r="B97" s="20"/>
      <c r="C97" s="20" t="s">
        <v>254</v>
      </c>
      <c r="D97" s="20" t="s">
        <v>23</v>
      </c>
      <c r="E97" s="10" t="s">
        <v>521</v>
      </c>
      <c r="F97" s="20" t="s">
        <v>258</v>
      </c>
      <c r="G97" s="27" t="s">
        <v>658</v>
      </c>
      <c r="H97" s="143">
        <v>248.1</v>
      </c>
      <c r="I97" s="143">
        <v>248.1</v>
      </c>
      <c r="J97" s="143">
        <v>248.1</v>
      </c>
    </row>
    <row r="98" spans="1:10" ht="23">
      <c r="A98" s="20"/>
      <c r="B98" s="20"/>
      <c r="C98" s="20" t="s">
        <v>254</v>
      </c>
      <c r="D98" s="20" t="s">
        <v>23</v>
      </c>
      <c r="E98" s="10" t="s">
        <v>521</v>
      </c>
      <c r="F98" s="29" t="s">
        <v>262</v>
      </c>
      <c r="G98" s="151" t="s">
        <v>263</v>
      </c>
      <c r="H98" s="143">
        <f>H100+H99</f>
        <v>168.001</v>
      </c>
      <c r="I98" s="143">
        <f t="shared" ref="I98:J98" si="8">I100+I99</f>
        <v>55</v>
      </c>
      <c r="J98" s="143">
        <f t="shared" si="8"/>
        <v>55</v>
      </c>
    </row>
    <row r="99" spans="1:10" s="227" customFormat="1" ht="57.5">
      <c r="A99" s="20"/>
      <c r="B99" s="20"/>
      <c r="C99" s="20" t="s">
        <v>254</v>
      </c>
      <c r="D99" s="20" t="s">
        <v>23</v>
      </c>
      <c r="E99" s="10" t="s">
        <v>521</v>
      </c>
      <c r="F99" s="20">
        <v>831</v>
      </c>
      <c r="G99" s="27" t="s">
        <v>550</v>
      </c>
      <c r="H99" s="143">
        <v>113.001</v>
      </c>
      <c r="I99" s="143">
        <v>0</v>
      </c>
      <c r="J99" s="143">
        <v>0</v>
      </c>
    </row>
    <row r="100" spans="1:10">
      <c r="A100" s="20"/>
      <c r="B100" s="20"/>
      <c r="C100" s="20" t="s">
        <v>254</v>
      </c>
      <c r="D100" s="20" t="s">
        <v>23</v>
      </c>
      <c r="E100" s="10" t="s">
        <v>521</v>
      </c>
      <c r="F100" s="20">
        <v>853</v>
      </c>
      <c r="G100" s="27" t="s">
        <v>771</v>
      </c>
      <c r="H100" s="143">
        <v>55</v>
      </c>
      <c r="I100" s="143">
        <v>55</v>
      </c>
      <c r="J100" s="143">
        <v>55</v>
      </c>
    </row>
    <row r="101" spans="1:10" ht="34.5">
      <c r="A101" s="20"/>
      <c r="B101" s="20"/>
      <c r="C101" s="20" t="s">
        <v>254</v>
      </c>
      <c r="D101" s="20" t="s">
        <v>23</v>
      </c>
      <c r="E101" s="10" t="s">
        <v>438</v>
      </c>
      <c r="F101" s="30"/>
      <c r="G101" s="158" t="s">
        <v>387</v>
      </c>
      <c r="H101" s="143">
        <f>H102+H105</f>
        <v>27588.059999999998</v>
      </c>
      <c r="I101" s="143">
        <f>I102+I105</f>
        <v>27003.722999999998</v>
      </c>
      <c r="J101" s="124">
        <f>J102+J105</f>
        <v>27003.722999999998</v>
      </c>
    </row>
    <row r="102" spans="1:10" ht="103.5">
      <c r="A102" s="20"/>
      <c r="B102" s="20"/>
      <c r="C102" s="20" t="s">
        <v>254</v>
      </c>
      <c r="D102" s="20" t="s">
        <v>23</v>
      </c>
      <c r="E102" s="10" t="s">
        <v>438</v>
      </c>
      <c r="F102" s="29" t="s">
        <v>558</v>
      </c>
      <c r="G102" s="151" t="s">
        <v>559</v>
      </c>
      <c r="H102" s="143">
        <f>H103+H104</f>
        <v>26198.870999999999</v>
      </c>
      <c r="I102" s="143">
        <f t="shared" ref="I102:J102" si="9">I103+I104</f>
        <v>26198.870999999999</v>
      </c>
      <c r="J102" s="143">
        <f t="shared" si="9"/>
        <v>26198.870999999999</v>
      </c>
    </row>
    <row r="103" spans="1:10" ht="23">
      <c r="A103" s="20"/>
      <c r="B103" s="20"/>
      <c r="C103" s="20" t="s">
        <v>254</v>
      </c>
      <c r="D103" s="20" t="s">
        <v>23</v>
      </c>
      <c r="E103" s="10" t="s">
        <v>438</v>
      </c>
      <c r="F103" s="30" t="s">
        <v>565</v>
      </c>
      <c r="G103" s="155" t="s">
        <v>664</v>
      </c>
      <c r="H103" s="143">
        <v>20122.02</v>
      </c>
      <c r="I103" s="143">
        <v>20122.02</v>
      </c>
      <c r="J103" s="143">
        <v>20122.02</v>
      </c>
    </row>
    <row r="104" spans="1:10" ht="57.5">
      <c r="A104" s="20"/>
      <c r="B104" s="20"/>
      <c r="C104" s="20" t="s">
        <v>254</v>
      </c>
      <c r="D104" s="20" t="s">
        <v>23</v>
      </c>
      <c r="E104" s="10" t="s">
        <v>438</v>
      </c>
      <c r="F104" s="30">
        <v>119</v>
      </c>
      <c r="G104" s="155" t="s">
        <v>678</v>
      </c>
      <c r="H104" s="143">
        <v>6076.8509999999997</v>
      </c>
      <c r="I104" s="143">
        <v>6076.8509999999997</v>
      </c>
      <c r="J104" s="143">
        <v>6076.8509999999997</v>
      </c>
    </row>
    <row r="105" spans="1:10" ht="46">
      <c r="A105" s="20"/>
      <c r="B105" s="20"/>
      <c r="C105" s="20" t="s">
        <v>254</v>
      </c>
      <c r="D105" s="20" t="s">
        <v>23</v>
      </c>
      <c r="E105" s="10" t="s">
        <v>438</v>
      </c>
      <c r="F105" s="29" t="s">
        <v>256</v>
      </c>
      <c r="G105" s="151" t="s">
        <v>683</v>
      </c>
      <c r="H105" s="143">
        <f>H106</f>
        <v>1389.1890000000001</v>
      </c>
      <c r="I105" s="143">
        <f t="shared" ref="I105:J105" si="10">I106</f>
        <v>804.85199999999998</v>
      </c>
      <c r="J105" s="143">
        <f t="shared" si="10"/>
        <v>804.85199999999998</v>
      </c>
    </row>
    <row r="106" spans="1:10" ht="23">
      <c r="A106" s="20"/>
      <c r="B106" s="20"/>
      <c r="C106" s="20" t="s">
        <v>254</v>
      </c>
      <c r="D106" s="20" t="s">
        <v>23</v>
      </c>
      <c r="E106" s="10" t="s">
        <v>438</v>
      </c>
      <c r="F106" s="20" t="s">
        <v>258</v>
      </c>
      <c r="G106" s="27" t="s">
        <v>658</v>
      </c>
      <c r="H106" s="143">
        <v>1389.1890000000001</v>
      </c>
      <c r="I106" s="143">
        <v>804.85199999999998</v>
      </c>
      <c r="J106" s="143">
        <v>804.85199999999998</v>
      </c>
    </row>
    <row r="107" spans="1:10" s="223" customFormat="1" ht="57.5">
      <c r="A107" s="20"/>
      <c r="B107" s="20"/>
      <c r="C107" s="20" t="s">
        <v>254</v>
      </c>
      <c r="D107" s="20" t="s">
        <v>23</v>
      </c>
      <c r="E107" s="31" t="s">
        <v>655</v>
      </c>
      <c r="F107" s="10"/>
      <c r="G107" s="27" t="s">
        <v>656</v>
      </c>
      <c r="H107" s="143">
        <f>H108</f>
        <v>327.03699999999998</v>
      </c>
      <c r="I107" s="143">
        <f t="shared" ref="I107:J108" si="11">I108</f>
        <v>0</v>
      </c>
      <c r="J107" s="143">
        <f t="shared" si="11"/>
        <v>0</v>
      </c>
    </row>
    <row r="108" spans="1:10" s="223" customFormat="1" ht="46">
      <c r="A108" s="20"/>
      <c r="B108" s="20"/>
      <c r="C108" s="20" t="s">
        <v>254</v>
      </c>
      <c r="D108" s="20" t="s">
        <v>23</v>
      </c>
      <c r="E108" s="31" t="s">
        <v>655</v>
      </c>
      <c r="F108" s="29" t="s">
        <v>256</v>
      </c>
      <c r="G108" s="151" t="s">
        <v>683</v>
      </c>
      <c r="H108" s="143">
        <f>H109</f>
        <v>327.03699999999998</v>
      </c>
      <c r="I108" s="143">
        <f t="shared" si="11"/>
        <v>0</v>
      </c>
      <c r="J108" s="143">
        <f t="shared" si="11"/>
        <v>0</v>
      </c>
    </row>
    <row r="109" spans="1:10" s="223" customFormat="1" ht="23">
      <c r="A109" s="20"/>
      <c r="B109" s="20"/>
      <c r="C109" s="20" t="s">
        <v>254</v>
      </c>
      <c r="D109" s="20" t="s">
        <v>23</v>
      </c>
      <c r="E109" s="31" t="s">
        <v>655</v>
      </c>
      <c r="F109" s="20" t="s">
        <v>258</v>
      </c>
      <c r="G109" s="27" t="s">
        <v>658</v>
      </c>
      <c r="H109" s="143">
        <v>327.03699999999998</v>
      </c>
      <c r="I109" s="143">
        <v>0</v>
      </c>
      <c r="J109" s="143">
        <v>0</v>
      </c>
    </row>
    <row r="110" spans="1:10" ht="34.5">
      <c r="A110" s="20"/>
      <c r="B110" s="23"/>
      <c r="C110" s="20" t="s">
        <v>254</v>
      </c>
      <c r="D110" s="20" t="s">
        <v>23</v>
      </c>
      <c r="E110" s="10" t="s">
        <v>424</v>
      </c>
      <c r="F110" s="10"/>
      <c r="G110" s="27" t="s">
        <v>68</v>
      </c>
      <c r="H110" s="143">
        <f>H111+H117</f>
        <v>4078.4</v>
      </c>
      <c r="I110" s="143">
        <f>I111+I117</f>
        <v>4287.8</v>
      </c>
      <c r="J110" s="143">
        <f>J111+J117</f>
        <v>4290.5</v>
      </c>
    </row>
    <row r="111" spans="1:10" ht="126.5">
      <c r="A111" s="20"/>
      <c r="B111" s="23"/>
      <c r="C111" s="20" t="s">
        <v>254</v>
      </c>
      <c r="D111" s="20" t="s">
        <v>23</v>
      </c>
      <c r="E111" s="31" t="s">
        <v>440</v>
      </c>
      <c r="F111" s="156"/>
      <c r="G111" s="157" t="s">
        <v>221</v>
      </c>
      <c r="H111" s="143">
        <f>H115+H112</f>
        <v>319.5</v>
      </c>
      <c r="I111" s="124">
        <f>I115+I112</f>
        <v>322.20000000000005</v>
      </c>
      <c r="J111" s="124">
        <f>J115+J112</f>
        <v>324.90000000000003</v>
      </c>
    </row>
    <row r="112" spans="1:10" ht="103.5">
      <c r="A112" s="20"/>
      <c r="B112" s="23"/>
      <c r="C112" s="20" t="s">
        <v>254</v>
      </c>
      <c r="D112" s="20" t="s">
        <v>23</v>
      </c>
      <c r="E112" s="31" t="s">
        <v>440</v>
      </c>
      <c r="F112" s="29" t="s">
        <v>558</v>
      </c>
      <c r="G112" s="151" t="s">
        <v>559</v>
      </c>
      <c r="H112" s="143">
        <f>H113+H114</f>
        <v>273.42</v>
      </c>
      <c r="I112" s="124">
        <f>I113+I114</f>
        <v>273.42</v>
      </c>
      <c r="J112" s="124">
        <f>J113+J114</f>
        <v>273.42</v>
      </c>
    </row>
    <row r="113" spans="1:10" ht="34.5">
      <c r="A113" s="20"/>
      <c r="B113" s="23"/>
      <c r="C113" s="20" t="s">
        <v>254</v>
      </c>
      <c r="D113" s="20" t="s">
        <v>23</v>
      </c>
      <c r="E113" s="31" t="s">
        <v>440</v>
      </c>
      <c r="F113" s="30" t="s">
        <v>560</v>
      </c>
      <c r="G113" s="155" t="s">
        <v>176</v>
      </c>
      <c r="H113" s="143">
        <v>210</v>
      </c>
      <c r="I113" s="143">
        <v>210</v>
      </c>
      <c r="J113" s="143">
        <v>210</v>
      </c>
    </row>
    <row r="114" spans="1:10" ht="69">
      <c r="A114" s="20"/>
      <c r="B114" s="23"/>
      <c r="C114" s="20" t="s">
        <v>254</v>
      </c>
      <c r="D114" s="20" t="s">
        <v>23</v>
      </c>
      <c r="E114" s="31" t="s">
        <v>440</v>
      </c>
      <c r="F114" s="30">
        <v>129</v>
      </c>
      <c r="G114" s="155" t="s">
        <v>178</v>
      </c>
      <c r="H114" s="143">
        <v>63.42</v>
      </c>
      <c r="I114" s="143">
        <v>63.42</v>
      </c>
      <c r="J114" s="143">
        <v>63.42</v>
      </c>
    </row>
    <row r="115" spans="1:10" ht="46">
      <c r="A115" s="20"/>
      <c r="B115" s="23"/>
      <c r="C115" s="20" t="s">
        <v>254</v>
      </c>
      <c r="D115" s="20" t="s">
        <v>23</v>
      </c>
      <c r="E115" s="31" t="s">
        <v>440</v>
      </c>
      <c r="F115" s="29" t="s">
        <v>256</v>
      </c>
      <c r="G115" s="151" t="s">
        <v>683</v>
      </c>
      <c r="H115" s="143">
        <f>H116</f>
        <v>46.08</v>
      </c>
      <c r="I115" s="143">
        <f t="shared" ref="I115:J115" si="12">I116</f>
        <v>48.78</v>
      </c>
      <c r="J115" s="143">
        <f t="shared" si="12"/>
        <v>51.48</v>
      </c>
    </row>
    <row r="116" spans="1:10" ht="23">
      <c r="A116" s="20"/>
      <c r="B116" s="23"/>
      <c r="C116" s="20" t="s">
        <v>254</v>
      </c>
      <c r="D116" s="20" t="s">
        <v>23</v>
      </c>
      <c r="E116" s="31" t="s">
        <v>440</v>
      </c>
      <c r="F116" s="20" t="s">
        <v>258</v>
      </c>
      <c r="G116" s="27" t="s">
        <v>658</v>
      </c>
      <c r="H116" s="143">
        <v>46.08</v>
      </c>
      <c r="I116" s="143">
        <v>48.78</v>
      </c>
      <c r="J116" s="143">
        <v>51.48</v>
      </c>
    </row>
    <row r="117" spans="1:10" ht="69">
      <c r="A117" s="20"/>
      <c r="B117" s="23"/>
      <c r="C117" s="20" t="s">
        <v>254</v>
      </c>
      <c r="D117" s="20" t="s">
        <v>23</v>
      </c>
      <c r="E117" s="10" t="s">
        <v>679</v>
      </c>
      <c r="F117" s="10"/>
      <c r="G117" s="158" t="s">
        <v>335</v>
      </c>
      <c r="H117" s="143">
        <f>H118+H121</f>
        <v>3758.9</v>
      </c>
      <c r="I117" s="124">
        <f>I118+I121</f>
        <v>3965.6</v>
      </c>
      <c r="J117" s="124">
        <f>J118+J121</f>
        <v>3965.6</v>
      </c>
    </row>
    <row r="118" spans="1:10" ht="103.5">
      <c r="A118" s="20"/>
      <c r="B118" s="23"/>
      <c r="C118" s="20" t="s">
        <v>254</v>
      </c>
      <c r="D118" s="20" t="s">
        <v>23</v>
      </c>
      <c r="E118" s="10" t="s">
        <v>679</v>
      </c>
      <c r="F118" s="29" t="s">
        <v>558</v>
      </c>
      <c r="G118" s="151" t="s">
        <v>559</v>
      </c>
      <c r="H118" s="143">
        <f>H119+H120</f>
        <v>3010.1990000000001</v>
      </c>
      <c r="I118" s="124">
        <f>I119+I120</f>
        <v>3010.1990000000001</v>
      </c>
      <c r="J118" s="124">
        <f>J119+J120</f>
        <v>3010.1990000000001</v>
      </c>
    </row>
    <row r="119" spans="1:10" ht="34.5">
      <c r="A119" s="20"/>
      <c r="B119" s="23"/>
      <c r="C119" s="20" t="s">
        <v>254</v>
      </c>
      <c r="D119" s="20" t="s">
        <v>23</v>
      </c>
      <c r="E119" s="10" t="s">
        <v>679</v>
      </c>
      <c r="F119" s="30" t="s">
        <v>560</v>
      </c>
      <c r="G119" s="155" t="s">
        <v>176</v>
      </c>
      <c r="H119" s="143">
        <v>2311.98</v>
      </c>
      <c r="I119" s="143">
        <v>2311.98</v>
      </c>
      <c r="J119" s="143">
        <v>2311.98</v>
      </c>
    </row>
    <row r="120" spans="1:10" ht="69">
      <c r="A120" s="20"/>
      <c r="B120" s="23"/>
      <c r="C120" s="20" t="s">
        <v>254</v>
      </c>
      <c r="D120" s="20" t="s">
        <v>23</v>
      </c>
      <c r="E120" s="10" t="s">
        <v>679</v>
      </c>
      <c r="F120" s="30">
        <v>129</v>
      </c>
      <c r="G120" s="155" t="s">
        <v>178</v>
      </c>
      <c r="H120" s="143">
        <v>698.21900000000005</v>
      </c>
      <c r="I120" s="143">
        <v>698.21900000000005</v>
      </c>
      <c r="J120" s="143">
        <v>698.21900000000005</v>
      </c>
    </row>
    <row r="121" spans="1:10" ht="46">
      <c r="A121" s="20"/>
      <c r="B121" s="23"/>
      <c r="C121" s="20" t="s">
        <v>254</v>
      </c>
      <c r="D121" s="20" t="s">
        <v>23</v>
      </c>
      <c r="E121" s="10" t="s">
        <v>679</v>
      </c>
      <c r="F121" s="29" t="s">
        <v>256</v>
      </c>
      <c r="G121" s="151" t="s">
        <v>683</v>
      </c>
      <c r="H121" s="143">
        <f>H122+H123</f>
        <v>748.70100000000002</v>
      </c>
      <c r="I121" s="143">
        <f t="shared" ref="I121:J121" si="13">I122+I123</f>
        <v>955.40099999999995</v>
      </c>
      <c r="J121" s="143">
        <f t="shared" si="13"/>
        <v>955.40099999999995</v>
      </c>
    </row>
    <row r="122" spans="1:10" ht="23">
      <c r="A122" s="20"/>
      <c r="B122" s="23"/>
      <c r="C122" s="20" t="s">
        <v>254</v>
      </c>
      <c r="D122" s="20" t="s">
        <v>23</v>
      </c>
      <c r="E122" s="10" t="s">
        <v>679</v>
      </c>
      <c r="F122" s="20" t="s">
        <v>258</v>
      </c>
      <c r="G122" s="27" t="s">
        <v>658</v>
      </c>
      <c r="H122" s="143">
        <v>499.72800000000001</v>
      </c>
      <c r="I122" s="143">
        <v>690.40099999999995</v>
      </c>
      <c r="J122" s="143">
        <v>690.40099999999995</v>
      </c>
    </row>
    <row r="123" spans="1:10" ht="23">
      <c r="A123" s="20"/>
      <c r="B123" s="23"/>
      <c r="C123" s="20" t="s">
        <v>254</v>
      </c>
      <c r="D123" s="20" t="s">
        <v>23</v>
      </c>
      <c r="E123" s="10" t="s">
        <v>679</v>
      </c>
      <c r="F123" s="20">
        <v>247</v>
      </c>
      <c r="G123" s="27" t="s">
        <v>740</v>
      </c>
      <c r="H123" s="143">
        <v>248.97300000000001</v>
      </c>
      <c r="I123" s="143">
        <v>265</v>
      </c>
      <c r="J123" s="143">
        <v>265</v>
      </c>
    </row>
    <row r="124" spans="1:10" ht="57.5">
      <c r="A124" s="20"/>
      <c r="B124" s="23"/>
      <c r="C124" s="112" t="s">
        <v>254</v>
      </c>
      <c r="D124" s="112" t="s">
        <v>23</v>
      </c>
      <c r="E124" s="125" t="s">
        <v>129</v>
      </c>
      <c r="F124" s="112"/>
      <c r="G124" s="160" t="s">
        <v>64</v>
      </c>
      <c r="H124" s="143">
        <f t="shared" ref="H124:J125" si="14">H125</f>
        <v>649.88099999999997</v>
      </c>
      <c r="I124" s="143">
        <f t="shared" si="14"/>
        <v>649.88099999999997</v>
      </c>
      <c r="J124" s="143">
        <f t="shared" si="14"/>
        <v>649.88099999999997</v>
      </c>
    </row>
    <row r="125" spans="1:10" ht="80.5">
      <c r="A125" s="20"/>
      <c r="B125" s="23"/>
      <c r="C125" s="112" t="s">
        <v>254</v>
      </c>
      <c r="D125" s="112" t="s">
        <v>23</v>
      </c>
      <c r="E125" s="10" t="s">
        <v>340</v>
      </c>
      <c r="F125" s="30"/>
      <c r="G125" s="155" t="s">
        <v>523</v>
      </c>
      <c r="H125" s="143">
        <f t="shared" si="14"/>
        <v>649.88099999999997</v>
      </c>
      <c r="I125" s="143">
        <f t="shared" si="14"/>
        <v>649.88099999999997</v>
      </c>
      <c r="J125" s="124">
        <f t="shared" si="14"/>
        <v>649.88099999999997</v>
      </c>
    </row>
    <row r="126" spans="1:10" ht="103.5">
      <c r="A126" s="20"/>
      <c r="B126" s="23"/>
      <c r="C126" s="112" t="s">
        <v>254</v>
      </c>
      <c r="D126" s="112" t="s">
        <v>23</v>
      </c>
      <c r="E126" s="10" t="s">
        <v>340</v>
      </c>
      <c r="F126" s="29" t="s">
        <v>558</v>
      </c>
      <c r="G126" s="151" t="s">
        <v>559</v>
      </c>
      <c r="H126" s="143">
        <f>H127+H128</f>
        <v>649.88099999999997</v>
      </c>
      <c r="I126" s="143">
        <f>I127+I128</f>
        <v>649.88099999999997</v>
      </c>
      <c r="J126" s="143">
        <f>J127+J128</f>
        <v>649.88099999999997</v>
      </c>
    </row>
    <row r="127" spans="1:10" ht="34.5">
      <c r="A127" s="20"/>
      <c r="B127" s="23"/>
      <c r="C127" s="112" t="s">
        <v>254</v>
      </c>
      <c r="D127" s="112" t="s">
        <v>23</v>
      </c>
      <c r="E127" s="10" t="s">
        <v>340</v>
      </c>
      <c r="F127" s="30" t="s">
        <v>560</v>
      </c>
      <c r="G127" s="155" t="s">
        <v>176</v>
      </c>
      <c r="H127" s="143">
        <v>499.14</v>
      </c>
      <c r="I127" s="143">
        <v>499.14</v>
      </c>
      <c r="J127" s="143">
        <v>499.14</v>
      </c>
    </row>
    <row r="128" spans="1:10" ht="69">
      <c r="A128" s="20"/>
      <c r="B128" s="23"/>
      <c r="C128" s="112" t="s">
        <v>254</v>
      </c>
      <c r="D128" s="112" t="s">
        <v>23</v>
      </c>
      <c r="E128" s="10" t="s">
        <v>340</v>
      </c>
      <c r="F128" s="30">
        <v>129</v>
      </c>
      <c r="G128" s="155" t="s">
        <v>178</v>
      </c>
      <c r="H128" s="143">
        <v>150.74100000000001</v>
      </c>
      <c r="I128" s="143">
        <v>150.74100000000001</v>
      </c>
      <c r="J128" s="143">
        <v>150.74100000000001</v>
      </c>
    </row>
    <row r="129" spans="1:10" ht="34.5">
      <c r="A129" s="20"/>
      <c r="B129" s="23"/>
      <c r="C129" s="24" t="s">
        <v>320</v>
      </c>
      <c r="D129" s="24" t="s">
        <v>248</v>
      </c>
      <c r="E129" s="24"/>
      <c r="F129" s="24"/>
      <c r="G129" s="175" t="s">
        <v>69</v>
      </c>
      <c r="H129" s="194">
        <f>H130</f>
        <v>4800.17</v>
      </c>
      <c r="I129" s="194">
        <f>I130</f>
        <v>4800.17</v>
      </c>
      <c r="J129" s="194">
        <f>J130</f>
        <v>4800.17</v>
      </c>
    </row>
    <row r="130" spans="1:10" ht="69">
      <c r="A130" s="20"/>
      <c r="B130" s="23"/>
      <c r="C130" s="99" t="s">
        <v>320</v>
      </c>
      <c r="D130" s="99">
        <v>10</v>
      </c>
      <c r="E130" s="98"/>
      <c r="F130" s="99"/>
      <c r="G130" s="118" t="s">
        <v>766</v>
      </c>
      <c r="H130" s="147">
        <f t="shared" ref="H130:J131" si="15">H131</f>
        <v>4800.17</v>
      </c>
      <c r="I130" s="147">
        <f t="shared" si="15"/>
        <v>4800.17</v>
      </c>
      <c r="J130" s="136">
        <f t="shared" si="15"/>
        <v>4800.17</v>
      </c>
    </row>
    <row r="131" spans="1:10" ht="57.5">
      <c r="A131" s="20"/>
      <c r="B131" s="23"/>
      <c r="C131" s="20" t="s">
        <v>320</v>
      </c>
      <c r="D131" s="20">
        <v>10</v>
      </c>
      <c r="E131" s="10" t="s">
        <v>399</v>
      </c>
      <c r="F131" s="20"/>
      <c r="G131" s="27" t="s">
        <v>689</v>
      </c>
      <c r="H131" s="143">
        <f>H132</f>
        <v>4800.17</v>
      </c>
      <c r="I131" s="143">
        <f t="shared" si="15"/>
        <v>4800.17</v>
      </c>
      <c r="J131" s="143">
        <f t="shared" si="15"/>
        <v>4800.17</v>
      </c>
    </row>
    <row r="132" spans="1:10" ht="80.5">
      <c r="A132" s="20"/>
      <c r="B132" s="23"/>
      <c r="C132" s="20" t="s">
        <v>320</v>
      </c>
      <c r="D132" s="20">
        <v>10</v>
      </c>
      <c r="E132" s="10" t="s">
        <v>236</v>
      </c>
      <c r="F132" s="20"/>
      <c r="G132" s="27" t="s">
        <v>326</v>
      </c>
      <c r="H132" s="143">
        <f>H133+H141</f>
        <v>4800.17</v>
      </c>
      <c r="I132" s="143">
        <f>I133+I141</f>
        <v>4800.17</v>
      </c>
      <c r="J132" s="143">
        <f>J133+J141</f>
        <v>4800.17</v>
      </c>
    </row>
    <row r="133" spans="1:10" ht="80.5">
      <c r="A133" s="20"/>
      <c r="B133" s="23"/>
      <c r="C133" s="20" t="s">
        <v>320</v>
      </c>
      <c r="D133" s="20">
        <v>10</v>
      </c>
      <c r="E133" s="10" t="s">
        <v>237</v>
      </c>
      <c r="F133" s="20"/>
      <c r="G133" s="27" t="s">
        <v>754</v>
      </c>
      <c r="H133" s="143">
        <f>H134+H137</f>
        <v>4500.17</v>
      </c>
      <c r="I133" s="143">
        <f>I134+I137</f>
        <v>4500.17</v>
      </c>
      <c r="J133" s="143">
        <f>J134+J137</f>
        <v>4500.17</v>
      </c>
    </row>
    <row r="134" spans="1:10" ht="46">
      <c r="A134" s="20"/>
      <c r="B134" s="23"/>
      <c r="C134" s="20" t="s">
        <v>320</v>
      </c>
      <c r="D134" s="20">
        <v>10</v>
      </c>
      <c r="E134" s="10" t="s">
        <v>442</v>
      </c>
      <c r="F134" s="20"/>
      <c r="G134" s="27" t="s">
        <v>691</v>
      </c>
      <c r="H134" s="143">
        <f t="shared" ref="H134:J135" si="16">H135</f>
        <v>327</v>
      </c>
      <c r="I134" s="143">
        <f t="shared" si="16"/>
        <v>327</v>
      </c>
      <c r="J134" s="143">
        <f t="shared" si="16"/>
        <v>327</v>
      </c>
    </row>
    <row r="135" spans="1:10" ht="46">
      <c r="A135" s="20"/>
      <c r="B135" s="23"/>
      <c r="C135" s="20" t="s">
        <v>320</v>
      </c>
      <c r="D135" s="20">
        <v>10</v>
      </c>
      <c r="E135" s="10" t="s">
        <v>442</v>
      </c>
      <c r="F135" s="29" t="s">
        <v>256</v>
      </c>
      <c r="G135" s="151" t="s">
        <v>683</v>
      </c>
      <c r="H135" s="143">
        <f t="shared" si="16"/>
        <v>327</v>
      </c>
      <c r="I135" s="143">
        <f t="shared" si="16"/>
        <v>327</v>
      </c>
      <c r="J135" s="143">
        <f t="shared" si="16"/>
        <v>327</v>
      </c>
    </row>
    <row r="136" spans="1:10" ht="23">
      <c r="A136" s="20"/>
      <c r="B136" s="23"/>
      <c r="C136" s="20" t="s">
        <v>320</v>
      </c>
      <c r="D136" s="20">
        <v>10</v>
      </c>
      <c r="E136" s="10" t="s">
        <v>442</v>
      </c>
      <c r="F136" s="20" t="s">
        <v>258</v>
      </c>
      <c r="G136" s="27" t="s">
        <v>658</v>
      </c>
      <c r="H136" s="143">
        <v>327</v>
      </c>
      <c r="I136" s="143">
        <v>327</v>
      </c>
      <c r="J136" s="143">
        <v>327</v>
      </c>
    </row>
    <row r="137" spans="1:10" ht="34.5">
      <c r="A137" s="20"/>
      <c r="B137" s="23"/>
      <c r="C137" s="20" t="s">
        <v>320</v>
      </c>
      <c r="D137" s="20">
        <v>10</v>
      </c>
      <c r="E137" s="10" t="s">
        <v>443</v>
      </c>
      <c r="F137" s="20"/>
      <c r="G137" s="27" t="s">
        <v>692</v>
      </c>
      <c r="H137" s="143">
        <f>H138</f>
        <v>4173.17</v>
      </c>
      <c r="I137" s="143">
        <f>I138</f>
        <v>4173.17</v>
      </c>
      <c r="J137" s="143">
        <f>J138</f>
        <v>4173.17</v>
      </c>
    </row>
    <row r="138" spans="1:10" ht="103.5">
      <c r="A138" s="20"/>
      <c r="B138" s="23"/>
      <c r="C138" s="20" t="s">
        <v>320</v>
      </c>
      <c r="D138" s="20">
        <v>10</v>
      </c>
      <c r="E138" s="10" t="s">
        <v>443</v>
      </c>
      <c r="F138" s="29" t="s">
        <v>558</v>
      </c>
      <c r="G138" s="151" t="s">
        <v>559</v>
      </c>
      <c r="H138" s="143">
        <f>H139+H140</f>
        <v>4173.17</v>
      </c>
      <c r="I138" s="143">
        <f>I139+I140</f>
        <v>4173.17</v>
      </c>
      <c r="J138" s="143">
        <f>J139+J140</f>
        <v>4173.17</v>
      </c>
    </row>
    <row r="139" spans="1:10" ht="23">
      <c r="A139" s="20"/>
      <c r="B139" s="23"/>
      <c r="C139" s="20" t="s">
        <v>320</v>
      </c>
      <c r="D139" s="20">
        <v>10</v>
      </c>
      <c r="E139" s="10" t="s">
        <v>443</v>
      </c>
      <c r="F139" s="30" t="s">
        <v>565</v>
      </c>
      <c r="G139" s="155" t="s">
        <v>664</v>
      </c>
      <c r="H139" s="143">
        <v>3205.2</v>
      </c>
      <c r="I139" s="143">
        <v>3205.2</v>
      </c>
      <c r="J139" s="143">
        <v>3205.2</v>
      </c>
    </row>
    <row r="140" spans="1:10" ht="57.5">
      <c r="A140" s="20"/>
      <c r="B140" s="23"/>
      <c r="C140" s="20" t="s">
        <v>320</v>
      </c>
      <c r="D140" s="20">
        <v>10</v>
      </c>
      <c r="E140" s="10" t="s">
        <v>443</v>
      </c>
      <c r="F140" s="30">
        <v>119</v>
      </c>
      <c r="G140" s="155" t="s">
        <v>678</v>
      </c>
      <c r="H140" s="143">
        <v>967.97</v>
      </c>
      <c r="I140" s="143">
        <v>967.97</v>
      </c>
      <c r="J140" s="143">
        <v>967.97</v>
      </c>
    </row>
    <row r="141" spans="1:10" ht="57.5">
      <c r="A141" s="20"/>
      <c r="B141" s="23"/>
      <c r="C141" s="20" t="s">
        <v>320</v>
      </c>
      <c r="D141" s="20">
        <v>10</v>
      </c>
      <c r="E141" s="10" t="s">
        <v>533</v>
      </c>
      <c r="F141" s="30"/>
      <c r="G141" s="155" t="s">
        <v>688</v>
      </c>
      <c r="H141" s="143">
        <f>H142</f>
        <v>300</v>
      </c>
      <c r="I141" s="143">
        <f>I142</f>
        <v>300</v>
      </c>
      <c r="J141" s="143">
        <f>J142</f>
        <v>300</v>
      </c>
    </row>
    <row r="142" spans="1:10" ht="80.5">
      <c r="A142" s="20"/>
      <c r="B142" s="23"/>
      <c r="C142" s="20" t="s">
        <v>320</v>
      </c>
      <c r="D142" s="20">
        <v>10</v>
      </c>
      <c r="E142" s="10" t="s">
        <v>444</v>
      </c>
      <c r="F142" s="20"/>
      <c r="G142" s="155" t="s">
        <v>749</v>
      </c>
      <c r="H142" s="143">
        <f t="shared" ref="H142:J143" si="17">H143</f>
        <v>300</v>
      </c>
      <c r="I142" s="143">
        <f t="shared" si="17"/>
        <v>300</v>
      </c>
      <c r="J142" s="143">
        <f t="shared" si="17"/>
        <v>300</v>
      </c>
    </row>
    <row r="143" spans="1:10" ht="46">
      <c r="A143" s="20"/>
      <c r="B143" s="23"/>
      <c r="C143" s="20" t="s">
        <v>320</v>
      </c>
      <c r="D143" s="20">
        <v>10</v>
      </c>
      <c r="E143" s="10" t="s">
        <v>444</v>
      </c>
      <c r="F143" s="29" t="s">
        <v>256</v>
      </c>
      <c r="G143" s="151" t="s">
        <v>683</v>
      </c>
      <c r="H143" s="143">
        <f t="shared" si="17"/>
        <v>300</v>
      </c>
      <c r="I143" s="143">
        <f t="shared" si="17"/>
        <v>300</v>
      </c>
      <c r="J143" s="143">
        <f t="shared" si="17"/>
        <v>300</v>
      </c>
    </row>
    <row r="144" spans="1:10" ht="23">
      <c r="A144" s="20"/>
      <c r="B144" s="23"/>
      <c r="C144" s="20" t="s">
        <v>320</v>
      </c>
      <c r="D144" s="20">
        <v>10</v>
      </c>
      <c r="E144" s="10" t="s">
        <v>444</v>
      </c>
      <c r="F144" s="20" t="s">
        <v>258</v>
      </c>
      <c r="G144" s="27" t="s">
        <v>658</v>
      </c>
      <c r="H144" s="143">
        <v>300</v>
      </c>
      <c r="I144" s="143">
        <v>300</v>
      </c>
      <c r="J144" s="143">
        <v>300</v>
      </c>
    </row>
    <row r="145" spans="1:10">
      <c r="A145" s="20"/>
      <c r="B145" s="23"/>
      <c r="C145" s="23" t="s">
        <v>247</v>
      </c>
      <c r="D145" s="23" t="s">
        <v>248</v>
      </c>
      <c r="E145" s="24"/>
      <c r="F145" s="20"/>
      <c r="G145" s="175" t="s">
        <v>253</v>
      </c>
      <c r="H145" s="194">
        <f>H146+H156+H201</f>
        <v>201172.34999999998</v>
      </c>
      <c r="I145" s="194">
        <f>I146+I156+I201</f>
        <v>179780.67499999999</v>
      </c>
      <c r="J145" s="135">
        <f>J146+J156+J201</f>
        <v>183549.66400000005</v>
      </c>
    </row>
    <row r="146" spans="1:10">
      <c r="A146" s="20"/>
      <c r="B146" s="23"/>
      <c r="C146" s="99" t="s">
        <v>247</v>
      </c>
      <c r="D146" s="99" t="s">
        <v>260</v>
      </c>
      <c r="E146" s="98"/>
      <c r="F146" s="99"/>
      <c r="G146" s="118" t="s">
        <v>261</v>
      </c>
      <c r="H146" s="147">
        <f t="shared" ref="H146:J148" si="18">H147</f>
        <v>4469.3589999999995</v>
      </c>
      <c r="I146" s="147">
        <f t="shared" si="18"/>
        <v>1234.134</v>
      </c>
      <c r="J146" s="136">
        <f t="shared" si="18"/>
        <v>1287.2</v>
      </c>
    </row>
    <row r="147" spans="1:10" ht="57.5">
      <c r="A147" s="20"/>
      <c r="B147" s="23"/>
      <c r="C147" s="20" t="s">
        <v>247</v>
      </c>
      <c r="D147" s="20" t="s">
        <v>260</v>
      </c>
      <c r="E147" s="10" t="s">
        <v>39</v>
      </c>
      <c r="F147" s="20"/>
      <c r="G147" s="27" t="s">
        <v>755</v>
      </c>
      <c r="H147" s="143">
        <f t="shared" si="18"/>
        <v>4469.3589999999995</v>
      </c>
      <c r="I147" s="143">
        <f t="shared" si="18"/>
        <v>1234.134</v>
      </c>
      <c r="J147" s="124">
        <f t="shared" si="18"/>
        <v>1287.2</v>
      </c>
    </row>
    <row r="148" spans="1:10" ht="54.75" customHeight="1">
      <c r="A148" s="20"/>
      <c r="B148" s="23"/>
      <c r="C148" s="20" t="s">
        <v>247</v>
      </c>
      <c r="D148" s="20" t="s">
        <v>260</v>
      </c>
      <c r="E148" s="10" t="s">
        <v>40</v>
      </c>
      <c r="F148" s="20"/>
      <c r="G148" s="27" t="s">
        <v>531</v>
      </c>
      <c r="H148" s="143">
        <f>H149</f>
        <v>4469.3589999999995</v>
      </c>
      <c r="I148" s="143">
        <f t="shared" si="18"/>
        <v>1234.134</v>
      </c>
      <c r="J148" s="124">
        <f t="shared" si="18"/>
        <v>1287.2</v>
      </c>
    </row>
    <row r="149" spans="1:10" ht="57.5">
      <c r="A149" s="20"/>
      <c r="B149" s="23"/>
      <c r="C149" s="20" t="s">
        <v>247</v>
      </c>
      <c r="D149" s="20" t="s">
        <v>260</v>
      </c>
      <c r="E149" s="10" t="s">
        <v>42</v>
      </c>
      <c r="F149" s="20"/>
      <c r="G149" s="27" t="s">
        <v>723</v>
      </c>
      <c r="H149" s="143">
        <f>H153+H150</f>
        <v>4469.3589999999995</v>
      </c>
      <c r="I149" s="143">
        <f>I153+I150</f>
        <v>1234.134</v>
      </c>
      <c r="J149" s="124">
        <f>J153+J150</f>
        <v>1287.2</v>
      </c>
    </row>
    <row r="150" spans="1:10" ht="57.5">
      <c r="A150" s="20"/>
      <c r="B150" s="23"/>
      <c r="C150" s="20" t="s">
        <v>247</v>
      </c>
      <c r="D150" s="20" t="s">
        <v>260</v>
      </c>
      <c r="E150" s="10" t="s">
        <v>608</v>
      </c>
      <c r="F150" s="20"/>
      <c r="G150" s="27" t="s">
        <v>724</v>
      </c>
      <c r="H150" s="143">
        <f t="shared" ref="H150:J151" si="19">H151</f>
        <v>887.4</v>
      </c>
      <c r="I150" s="143">
        <f t="shared" si="19"/>
        <v>925.6</v>
      </c>
      <c r="J150" s="124">
        <f t="shared" si="19"/>
        <v>965.4</v>
      </c>
    </row>
    <row r="151" spans="1:10" ht="46">
      <c r="A151" s="20"/>
      <c r="B151" s="23"/>
      <c r="C151" s="20" t="s">
        <v>247</v>
      </c>
      <c r="D151" s="20" t="s">
        <v>260</v>
      </c>
      <c r="E151" s="10" t="s">
        <v>608</v>
      </c>
      <c r="F151" s="29" t="s">
        <v>256</v>
      </c>
      <c r="G151" s="151" t="s">
        <v>683</v>
      </c>
      <c r="H151" s="143">
        <f t="shared" si="19"/>
        <v>887.4</v>
      </c>
      <c r="I151" s="143">
        <f t="shared" si="19"/>
        <v>925.6</v>
      </c>
      <c r="J151" s="124">
        <f t="shared" si="19"/>
        <v>965.4</v>
      </c>
    </row>
    <row r="152" spans="1:10" ht="23">
      <c r="A152" s="20"/>
      <c r="B152" s="23"/>
      <c r="C152" s="20" t="s">
        <v>247</v>
      </c>
      <c r="D152" s="20" t="s">
        <v>260</v>
      </c>
      <c r="E152" s="10" t="s">
        <v>608</v>
      </c>
      <c r="F152" s="20" t="s">
        <v>258</v>
      </c>
      <c r="G152" s="27" t="s">
        <v>674</v>
      </c>
      <c r="H152" s="143">
        <v>887.4</v>
      </c>
      <c r="I152" s="143">
        <v>925.6</v>
      </c>
      <c r="J152" s="124">
        <v>965.4</v>
      </c>
    </row>
    <row r="153" spans="1:10" ht="57.5">
      <c r="A153" s="20"/>
      <c r="B153" s="23"/>
      <c r="C153" s="20" t="s">
        <v>247</v>
      </c>
      <c r="D153" s="20" t="s">
        <v>260</v>
      </c>
      <c r="E153" s="10" t="s">
        <v>449</v>
      </c>
      <c r="F153" s="20"/>
      <c r="G153" s="27" t="s">
        <v>267</v>
      </c>
      <c r="H153" s="143">
        <f t="shared" ref="H153:J154" si="20">H154</f>
        <v>3581.9589999999998</v>
      </c>
      <c r="I153" s="124">
        <f t="shared" si="20"/>
        <v>308.53399999999999</v>
      </c>
      <c r="J153" s="124">
        <f t="shared" si="20"/>
        <v>321.8</v>
      </c>
    </row>
    <row r="154" spans="1:10" ht="46">
      <c r="A154" s="20"/>
      <c r="B154" s="23"/>
      <c r="C154" s="20" t="s">
        <v>247</v>
      </c>
      <c r="D154" s="20" t="s">
        <v>260</v>
      </c>
      <c r="E154" s="10" t="s">
        <v>449</v>
      </c>
      <c r="F154" s="29" t="s">
        <v>256</v>
      </c>
      <c r="G154" s="151" t="s">
        <v>683</v>
      </c>
      <c r="H154" s="143">
        <f t="shared" si="20"/>
        <v>3581.9589999999998</v>
      </c>
      <c r="I154" s="124">
        <f t="shared" si="20"/>
        <v>308.53399999999999</v>
      </c>
      <c r="J154" s="124">
        <f t="shared" si="20"/>
        <v>321.8</v>
      </c>
    </row>
    <row r="155" spans="1:10" ht="23">
      <c r="A155" s="20"/>
      <c r="B155" s="23"/>
      <c r="C155" s="20" t="s">
        <v>247</v>
      </c>
      <c r="D155" s="20" t="s">
        <v>260</v>
      </c>
      <c r="E155" s="10" t="s">
        <v>449</v>
      </c>
      <c r="F155" s="20" t="s">
        <v>258</v>
      </c>
      <c r="G155" s="27" t="s">
        <v>658</v>
      </c>
      <c r="H155" s="143">
        <v>3581.9589999999998</v>
      </c>
      <c r="I155" s="124">
        <v>308.53399999999999</v>
      </c>
      <c r="J155" s="124">
        <v>321.8</v>
      </c>
    </row>
    <row r="156" spans="1:10" ht="23">
      <c r="A156" s="20"/>
      <c r="B156" s="23"/>
      <c r="C156" s="99" t="s">
        <v>247</v>
      </c>
      <c r="D156" s="99" t="s">
        <v>264</v>
      </c>
      <c r="E156" s="98"/>
      <c r="F156" s="99"/>
      <c r="G156" s="118" t="s">
        <v>34</v>
      </c>
      <c r="H156" s="147">
        <f t="shared" ref="H156:J157" si="21">H157</f>
        <v>193546.00699999998</v>
      </c>
      <c r="I156" s="147">
        <f t="shared" si="21"/>
        <v>175548.45699999999</v>
      </c>
      <c r="J156" s="136">
        <f t="shared" si="21"/>
        <v>179264.38000000003</v>
      </c>
    </row>
    <row r="157" spans="1:10" ht="57.5">
      <c r="A157" s="20"/>
      <c r="B157" s="23"/>
      <c r="C157" s="20" t="s">
        <v>247</v>
      </c>
      <c r="D157" s="20" t="s">
        <v>264</v>
      </c>
      <c r="E157" s="10" t="s">
        <v>39</v>
      </c>
      <c r="F157" s="20"/>
      <c r="G157" s="27" t="s">
        <v>755</v>
      </c>
      <c r="H157" s="143">
        <f t="shared" si="21"/>
        <v>193546.00699999998</v>
      </c>
      <c r="I157" s="143">
        <f t="shared" si="21"/>
        <v>175548.45699999999</v>
      </c>
      <c r="J157" s="124">
        <f t="shared" si="21"/>
        <v>179264.38000000003</v>
      </c>
    </row>
    <row r="158" spans="1:10" ht="57.5">
      <c r="A158" s="20"/>
      <c r="B158" s="23"/>
      <c r="C158" s="20" t="s">
        <v>247</v>
      </c>
      <c r="D158" s="20" t="s">
        <v>264</v>
      </c>
      <c r="E158" s="10" t="s">
        <v>385</v>
      </c>
      <c r="F158" s="20"/>
      <c r="G158" s="27" t="s">
        <v>725</v>
      </c>
      <c r="H158" s="143">
        <f>H159+H166+H173</f>
        <v>193546.00699999998</v>
      </c>
      <c r="I158" s="143">
        <f>I159+I166+I173</f>
        <v>175548.45699999999</v>
      </c>
      <c r="J158" s="124">
        <f>J159+J166+J173</f>
        <v>179264.38000000003</v>
      </c>
    </row>
    <row r="159" spans="1:10" ht="57.5">
      <c r="A159" s="20"/>
      <c r="B159" s="23"/>
      <c r="C159" s="20" t="s">
        <v>247</v>
      </c>
      <c r="D159" s="20" t="s">
        <v>264</v>
      </c>
      <c r="E159" s="10" t="s">
        <v>383</v>
      </c>
      <c r="F159" s="20"/>
      <c r="G159" s="27" t="s">
        <v>727</v>
      </c>
      <c r="H159" s="143">
        <f>H160+H163</f>
        <v>13499.567999999999</v>
      </c>
      <c r="I159" s="143">
        <f>I160+I163</f>
        <v>13940.567999999999</v>
      </c>
      <c r="J159" s="124">
        <f>J160+J163</f>
        <v>14399.268</v>
      </c>
    </row>
    <row r="160" spans="1:10" s="220" customFormat="1" ht="92">
      <c r="A160" s="20"/>
      <c r="B160" s="23"/>
      <c r="C160" s="20" t="s">
        <v>247</v>
      </c>
      <c r="D160" s="20" t="s">
        <v>264</v>
      </c>
      <c r="E160" s="31" t="s">
        <v>384</v>
      </c>
      <c r="F160" s="156"/>
      <c r="G160" s="157" t="s">
        <v>198</v>
      </c>
      <c r="H160" s="143">
        <f t="shared" ref="H160:J161" si="22">H161</f>
        <v>11026</v>
      </c>
      <c r="I160" s="143">
        <f t="shared" si="22"/>
        <v>11467</v>
      </c>
      <c r="J160" s="124">
        <f t="shared" si="22"/>
        <v>11925.7</v>
      </c>
    </row>
    <row r="161" spans="1:10" ht="46">
      <c r="A161" s="20"/>
      <c r="B161" s="23"/>
      <c r="C161" s="20" t="s">
        <v>247</v>
      </c>
      <c r="D161" s="20" t="s">
        <v>264</v>
      </c>
      <c r="E161" s="31" t="s">
        <v>384</v>
      </c>
      <c r="F161" s="29" t="s">
        <v>256</v>
      </c>
      <c r="G161" s="151" t="s">
        <v>683</v>
      </c>
      <c r="H161" s="143">
        <f>H162</f>
        <v>11026</v>
      </c>
      <c r="I161" s="143">
        <f t="shared" si="22"/>
        <v>11467</v>
      </c>
      <c r="J161" s="124">
        <f t="shared" si="22"/>
        <v>11925.7</v>
      </c>
    </row>
    <row r="162" spans="1:10" ht="23">
      <c r="A162" s="20"/>
      <c r="B162" s="23"/>
      <c r="C162" s="20" t="s">
        <v>247</v>
      </c>
      <c r="D162" s="20" t="s">
        <v>264</v>
      </c>
      <c r="E162" s="31" t="s">
        <v>384</v>
      </c>
      <c r="F162" s="20" t="s">
        <v>258</v>
      </c>
      <c r="G162" s="27" t="s">
        <v>658</v>
      </c>
      <c r="H162" s="143">
        <v>11026</v>
      </c>
      <c r="I162" s="143">
        <v>11467</v>
      </c>
      <c r="J162" s="124">
        <v>11925.7</v>
      </c>
    </row>
    <row r="163" spans="1:10" ht="80.5">
      <c r="A163" s="20"/>
      <c r="B163" s="23"/>
      <c r="C163" s="20" t="s">
        <v>247</v>
      </c>
      <c r="D163" s="20" t="s">
        <v>264</v>
      </c>
      <c r="E163" s="31" t="s">
        <v>728</v>
      </c>
      <c r="F163" s="20"/>
      <c r="G163" s="27" t="s">
        <v>726</v>
      </c>
      <c r="H163" s="143">
        <f t="shared" ref="H163:J164" si="23">H164</f>
        <v>2473.5680000000002</v>
      </c>
      <c r="I163" s="143">
        <f t="shared" si="23"/>
        <v>2473.5680000000002</v>
      </c>
      <c r="J163" s="143">
        <f t="shared" si="23"/>
        <v>2473.5680000000002</v>
      </c>
    </row>
    <row r="164" spans="1:10" ht="46">
      <c r="A164" s="20"/>
      <c r="B164" s="23"/>
      <c r="C164" s="20" t="s">
        <v>247</v>
      </c>
      <c r="D164" s="20" t="s">
        <v>264</v>
      </c>
      <c r="E164" s="31" t="s">
        <v>728</v>
      </c>
      <c r="F164" s="29" t="s">
        <v>256</v>
      </c>
      <c r="G164" s="151" t="s">
        <v>683</v>
      </c>
      <c r="H164" s="143">
        <f t="shared" si="23"/>
        <v>2473.5680000000002</v>
      </c>
      <c r="I164" s="143">
        <f t="shared" si="23"/>
        <v>2473.5680000000002</v>
      </c>
      <c r="J164" s="143">
        <f t="shared" si="23"/>
        <v>2473.5680000000002</v>
      </c>
    </row>
    <row r="165" spans="1:10" ht="23">
      <c r="A165" s="20"/>
      <c r="B165" s="23"/>
      <c r="C165" s="20" t="s">
        <v>247</v>
      </c>
      <c r="D165" s="20" t="s">
        <v>264</v>
      </c>
      <c r="E165" s="31" t="s">
        <v>728</v>
      </c>
      <c r="F165" s="20" t="s">
        <v>258</v>
      </c>
      <c r="G165" s="27" t="s">
        <v>658</v>
      </c>
      <c r="H165" s="143">
        <v>2473.5680000000002</v>
      </c>
      <c r="I165" s="143">
        <v>2473.5680000000002</v>
      </c>
      <c r="J165" s="143">
        <v>2473.5680000000002</v>
      </c>
    </row>
    <row r="166" spans="1:10" ht="69">
      <c r="A166" s="20"/>
      <c r="B166" s="23"/>
      <c r="C166" s="20" t="s">
        <v>247</v>
      </c>
      <c r="D166" s="20" t="s">
        <v>264</v>
      </c>
      <c r="E166" s="31" t="s">
        <v>89</v>
      </c>
      <c r="F166" s="20"/>
      <c r="G166" s="27" t="s">
        <v>733</v>
      </c>
      <c r="H166" s="143">
        <f>H167+H170</f>
        <v>6344.223</v>
      </c>
      <c r="I166" s="143">
        <f>I167+I170</f>
        <v>6598</v>
      </c>
      <c r="J166" s="124">
        <f>J167+J170</f>
        <v>6862</v>
      </c>
    </row>
    <row r="167" spans="1:10" ht="92">
      <c r="A167" s="20"/>
      <c r="B167" s="23"/>
      <c r="C167" s="20" t="s">
        <v>247</v>
      </c>
      <c r="D167" s="20" t="s">
        <v>264</v>
      </c>
      <c r="E167" s="107" t="s">
        <v>777</v>
      </c>
      <c r="F167" s="20"/>
      <c r="G167" s="27" t="s">
        <v>729</v>
      </c>
      <c r="H167" s="143">
        <f t="shared" ref="H167:J168" si="24">H168</f>
        <v>5709.8</v>
      </c>
      <c r="I167" s="143">
        <f t="shared" si="24"/>
        <v>5938.2</v>
      </c>
      <c r="J167" s="124">
        <f t="shared" si="24"/>
        <v>6175.8</v>
      </c>
    </row>
    <row r="168" spans="1:10" ht="46">
      <c r="A168" s="20"/>
      <c r="B168" s="23"/>
      <c r="C168" s="20" t="s">
        <v>247</v>
      </c>
      <c r="D168" s="20" t="s">
        <v>264</v>
      </c>
      <c r="E168" s="107" t="s">
        <v>777</v>
      </c>
      <c r="F168" s="29" t="s">
        <v>256</v>
      </c>
      <c r="G168" s="151" t="s">
        <v>683</v>
      </c>
      <c r="H168" s="143">
        <f t="shared" si="24"/>
        <v>5709.8</v>
      </c>
      <c r="I168" s="143">
        <f t="shared" si="24"/>
        <v>5938.2</v>
      </c>
      <c r="J168" s="143">
        <f t="shared" si="24"/>
        <v>6175.8</v>
      </c>
    </row>
    <row r="169" spans="1:10" ht="23">
      <c r="A169" s="20"/>
      <c r="B169" s="23"/>
      <c r="C169" s="20" t="s">
        <v>247</v>
      </c>
      <c r="D169" s="20" t="s">
        <v>264</v>
      </c>
      <c r="E169" s="107" t="s">
        <v>777</v>
      </c>
      <c r="F169" s="20" t="s">
        <v>258</v>
      </c>
      <c r="G169" s="27" t="s">
        <v>658</v>
      </c>
      <c r="H169" s="143">
        <v>5709.8</v>
      </c>
      <c r="I169" s="143">
        <v>5938.2</v>
      </c>
      <c r="J169" s="124">
        <v>6175.8</v>
      </c>
    </row>
    <row r="170" spans="1:10" ht="103.5">
      <c r="A170" s="20"/>
      <c r="B170" s="23"/>
      <c r="C170" s="20" t="s">
        <v>247</v>
      </c>
      <c r="D170" s="20" t="s">
        <v>264</v>
      </c>
      <c r="E170" s="31" t="s">
        <v>778</v>
      </c>
      <c r="F170" s="20"/>
      <c r="G170" s="27" t="s">
        <v>730</v>
      </c>
      <c r="H170" s="143">
        <f>H171</f>
        <v>634.423</v>
      </c>
      <c r="I170" s="143">
        <f t="shared" ref="H170:J171" si="25">I171</f>
        <v>659.8</v>
      </c>
      <c r="J170" s="124">
        <f t="shared" si="25"/>
        <v>686.2</v>
      </c>
    </row>
    <row r="171" spans="1:10" ht="46">
      <c r="A171" s="20"/>
      <c r="B171" s="23"/>
      <c r="C171" s="20" t="s">
        <v>247</v>
      </c>
      <c r="D171" s="20" t="s">
        <v>264</v>
      </c>
      <c r="E171" s="31" t="s">
        <v>778</v>
      </c>
      <c r="F171" s="29" t="s">
        <v>256</v>
      </c>
      <c r="G171" s="151" t="s">
        <v>683</v>
      </c>
      <c r="H171" s="143">
        <f t="shared" si="25"/>
        <v>634.423</v>
      </c>
      <c r="I171" s="143">
        <f t="shared" si="25"/>
        <v>659.8</v>
      </c>
      <c r="J171" s="124">
        <f t="shared" si="25"/>
        <v>686.2</v>
      </c>
    </row>
    <row r="172" spans="1:10" ht="23">
      <c r="A172" s="20"/>
      <c r="B172" s="23"/>
      <c r="C172" s="20" t="s">
        <v>247</v>
      </c>
      <c r="D172" s="20" t="s">
        <v>264</v>
      </c>
      <c r="E172" s="31" t="s">
        <v>778</v>
      </c>
      <c r="F172" s="20" t="s">
        <v>258</v>
      </c>
      <c r="G172" s="27" t="s">
        <v>658</v>
      </c>
      <c r="H172" s="143">
        <v>634.423</v>
      </c>
      <c r="I172" s="143">
        <v>659.8</v>
      </c>
      <c r="J172" s="124">
        <v>686.2</v>
      </c>
    </row>
    <row r="173" spans="1:10" ht="57.5">
      <c r="A173" s="20"/>
      <c r="B173" s="23"/>
      <c r="C173" s="20" t="s">
        <v>247</v>
      </c>
      <c r="D173" s="20" t="s">
        <v>264</v>
      </c>
      <c r="E173" s="107" t="s">
        <v>675</v>
      </c>
      <c r="F173" s="20"/>
      <c r="G173" s="27" t="s">
        <v>734</v>
      </c>
      <c r="H173" s="143">
        <f>H174+H177+H180+H183+H195+H198+H186+H189+H192</f>
        <v>173702.21599999999</v>
      </c>
      <c r="I173" s="143">
        <f t="shared" ref="I173:J173" si="26">I174+I177+I180+I183+I195+I198+I186+I189+I192</f>
        <v>155009.889</v>
      </c>
      <c r="J173" s="143">
        <f t="shared" si="26"/>
        <v>158003.11200000002</v>
      </c>
    </row>
    <row r="174" spans="1:10" ht="80.5">
      <c r="A174" s="20"/>
      <c r="B174" s="23"/>
      <c r="C174" s="20" t="s">
        <v>247</v>
      </c>
      <c r="D174" s="20" t="s">
        <v>264</v>
      </c>
      <c r="E174" s="107" t="s">
        <v>735</v>
      </c>
      <c r="F174" s="20"/>
      <c r="G174" s="27" t="s">
        <v>731</v>
      </c>
      <c r="H174" s="143">
        <f t="shared" ref="H174:J175" si="27">H175</f>
        <v>22912.799999999999</v>
      </c>
      <c r="I174" s="143">
        <f t="shared" si="27"/>
        <v>23829.3</v>
      </c>
      <c r="J174" s="124">
        <f t="shared" si="27"/>
        <v>24782.5</v>
      </c>
    </row>
    <row r="175" spans="1:10" ht="46">
      <c r="A175" s="20"/>
      <c r="B175" s="23"/>
      <c r="C175" s="20" t="s">
        <v>247</v>
      </c>
      <c r="D175" s="20" t="s">
        <v>264</v>
      </c>
      <c r="E175" s="107" t="s">
        <v>735</v>
      </c>
      <c r="F175" s="29" t="s">
        <v>256</v>
      </c>
      <c r="G175" s="151" t="s">
        <v>683</v>
      </c>
      <c r="H175" s="124">
        <f t="shared" si="27"/>
        <v>22912.799999999999</v>
      </c>
      <c r="I175" s="124">
        <f t="shared" si="27"/>
        <v>23829.3</v>
      </c>
      <c r="J175" s="124">
        <f t="shared" si="27"/>
        <v>24782.5</v>
      </c>
    </row>
    <row r="176" spans="1:10" ht="23">
      <c r="A176" s="20"/>
      <c r="B176" s="23"/>
      <c r="C176" s="20" t="s">
        <v>247</v>
      </c>
      <c r="D176" s="20" t="s">
        <v>264</v>
      </c>
      <c r="E176" s="107" t="s">
        <v>735</v>
      </c>
      <c r="F176" s="20" t="s">
        <v>258</v>
      </c>
      <c r="G176" s="27" t="s">
        <v>658</v>
      </c>
      <c r="H176" s="124">
        <v>22912.799999999999</v>
      </c>
      <c r="I176" s="124">
        <v>23829.3</v>
      </c>
      <c r="J176" s="124">
        <v>24782.5</v>
      </c>
    </row>
    <row r="177" spans="1:10" ht="80.5">
      <c r="A177" s="20"/>
      <c r="B177" s="23"/>
      <c r="C177" s="20" t="s">
        <v>247</v>
      </c>
      <c r="D177" s="20" t="s">
        <v>264</v>
      </c>
      <c r="E177" s="107" t="s">
        <v>736</v>
      </c>
      <c r="F177" s="20"/>
      <c r="G177" s="27" t="s">
        <v>732</v>
      </c>
      <c r="H177" s="124">
        <f t="shared" ref="H177:J178" si="28">H178</f>
        <v>2545.8670000000002</v>
      </c>
      <c r="I177" s="124">
        <f t="shared" si="28"/>
        <v>2647.7</v>
      </c>
      <c r="J177" s="124">
        <f t="shared" si="28"/>
        <v>2753.6120000000001</v>
      </c>
    </row>
    <row r="178" spans="1:10" ht="46">
      <c r="A178" s="20"/>
      <c r="B178" s="23"/>
      <c r="C178" s="20" t="s">
        <v>247</v>
      </c>
      <c r="D178" s="20" t="s">
        <v>264</v>
      </c>
      <c r="E178" s="107" t="s">
        <v>736</v>
      </c>
      <c r="F178" s="29" t="s">
        <v>256</v>
      </c>
      <c r="G178" s="151" t="s">
        <v>683</v>
      </c>
      <c r="H178" s="143">
        <f t="shared" si="28"/>
        <v>2545.8670000000002</v>
      </c>
      <c r="I178" s="124">
        <f t="shared" si="28"/>
        <v>2647.7</v>
      </c>
      <c r="J178" s="124">
        <f t="shared" si="28"/>
        <v>2753.6120000000001</v>
      </c>
    </row>
    <row r="179" spans="1:10" ht="23">
      <c r="A179" s="20"/>
      <c r="B179" s="23"/>
      <c r="C179" s="20" t="s">
        <v>247</v>
      </c>
      <c r="D179" s="20" t="s">
        <v>264</v>
      </c>
      <c r="E179" s="107" t="s">
        <v>736</v>
      </c>
      <c r="F179" s="20" t="s">
        <v>258</v>
      </c>
      <c r="G179" s="27" t="s">
        <v>658</v>
      </c>
      <c r="H179" s="124">
        <v>2545.8670000000002</v>
      </c>
      <c r="I179" s="124">
        <v>2647.7</v>
      </c>
      <c r="J179" s="124">
        <v>2753.6120000000001</v>
      </c>
    </row>
    <row r="180" spans="1:10" ht="46">
      <c r="A180" s="20"/>
      <c r="B180" s="23"/>
      <c r="C180" s="20" t="s">
        <v>247</v>
      </c>
      <c r="D180" s="20" t="s">
        <v>264</v>
      </c>
      <c r="E180" s="107" t="s">
        <v>737</v>
      </c>
      <c r="F180" s="20"/>
      <c r="G180" s="27" t="s">
        <v>739</v>
      </c>
      <c r="H180" s="124">
        <f t="shared" ref="H180:J181" si="29">H181</f>
        <v>111230.39999999999</v>
      </c>
      <c r="I180" s="124">
        <f t="shared" si="29"/>
        <v>115679.6</v>
      </c>
      <c r="J180" s="124">
        <f t="shared" si="29"/>
        <v>117420.3</v>
      </c>
    </row>
    <row r="181" spans="1:10" ht="46">
      <c r="A181" s="20"/>
      <c r="B181" s="23"/>
      <c r="C181" s="20" t="s">
        <v>247</v>
      </c>
      <c r="D181" s="20" t="s">
        <v>264</v>
      </c>
      <c r="E181" s="107" t="s">
        <v>737</v>
      </c>
      <c r="F181" s="29" t="s">
        <v>256</v>
      </c>
      <c r="G181" s="151" t="s">
        <v>683</v>
      </c>
      <c r="H181" s="124">
        <f t="shared" si="29"/>
        <v>111230.39999999999</v>
      </c>
      <c r="I181" s="124">
        <f t="shared" si="29"/>
        <v>115679.6</v>
      </c>
      <c r="J181" s="124">
        <f t="shared" si="29"/>
        <v>117420.3</v>
      </c>
    </row>
    <row r="182" spans="1:10" ht="23">
      <c r="A182" s="20"/>
      <c r="B182" s="23"/>
      <c r="C182" s="20" t="s">
        <v>247</v>
      </c>
      <c r="D182" s="20" t="s">
        <v>264</v>
      </c>
      <c r="E182" s="107" t="s">
        <v>737</v>
      </c>
      <c r="F182" s="20" t="s">
        <v>258</v>
      </c>
      <c r="G182" s="27" t="s">
        <v>658</v>
      </c>
      <c r="H182" s="124">
        <v>111230.39999999999</v>
      </c>
      <c r="I182" s="124">
        <v>115679.6</v>
      </c>
      <c r="J182" s="124">
        <v>117420.3</v>
      </c>
    </row>
    <row r="183" spans="1:10" ht="46">
      <c r="A183" s="20"/>
      <c r="B183" s="23"/>
      <c r="C183" s="20" t="s">
        <v>247</v>
      </c>
      <c r="D183" s="20" t="s">
        <v>264</v>
      </c>
      <c r="E183" s="107" t="s">
        <v>738</v>
      </c>
      <c r="F183" s="20"/>
      <c r="G183" s="27" t="s">
        <v>746</v>
      </c>
      <c r="H183" s="124">
        <f t="shared" ref="H183:J184" si="30">H184</f>
        <v>12358.933999999999</v>
      </c>
      <c r="I183" s="124">
        <f t="shared" si="30"/>
        <v>12853.289000000001</v>
      </c>
      <c r="J183" s="124">
        <f t="shared" si="30"/>
        <v>13046.7</v>
      </c>
    </row>
    <row r="184" spans="1:10" ht="46">
      <c r="A184" s="20"/>
      <c r="B184" s="23"/>
      <c r="C184" s="20" t="s">
        <v>247</v>
      </c>
      <c r="D184" s="20" t="s">
        <v>264</v>
      </c>
      <c r="E184" s="107" t="s">
        <v>738</v>
      </c>
      <c r="F184" s="29" t="s">
        <v>256</v>
      </c>
      <c r="G184" s="151" t="s">
        <v>683</v>
      </c>
      <c r="H184" s="124">
        <f t="shared" si="30"/>
        <v>12358.933999999999</v>
      </c>
      <c r="I184" s="124">
        <f t="shared" si="30"/>
        <v>12853.289000000001</v>
      </c>
      <c r="J184" s="124">
        <f t="shared" si="30"/>
        <v>13046.7</v>
      </c>
    </row>
    <row r="185" spans="1:10" ht="23">
      <c r="A185" s="20"/>
      <c r="B185" s="23"/>
      <c r="C185" s="20" t="s">
        <v>247</v>
      </c>
      <c r="D185" s="20" t="s">
        <v>264</v>
      </c>
      <c r="E185" s="107" t="s">
        <v>738</v>
      </c>
      <c r="F185" s="20" t="s">
        <v>258</v>
      </c>
      <c r="G185" s="27" t="s">
        <v>658</v>
      </c>
      <c r="H185" s="124">
        <v>12358.933999999999</v>
      </c>
      <c r="I185" s="124">
        <v>12853.289000000001</v>
      </c>
      <c r="J185" s="124">
        <v>13046.7</v>
      </c>
    </row>
    <row r="186" spans="1:10" s="227" customFormat="1" ht="115">
      <c r="A186" s="20"/>
      <c r="B186" s="23"/>
      <c r="C186" s="20" t="s">
        <v>247</v>
      </c>
      <c r="D186" s="20" t="s">
        <v>264</v>
      </c>
      <c r="E186" s="107" t="s">
        <v>868</v>
      </c>
      <c r="F186" s="20"/>
      <c r="G186" s="27" t="s">
        <v>869</v>
      </c>
      <c r="H186" s="124">
        <f>H187</f>
        <v>3878.989</v>
      </c>
      <c r="I186" s="124">
        <f t="shared" ref="I186:J187" si="31">I187</f>
        <v>0</v>
      </c>
      <c r="J186" s="124">
        <f t="shared" si="31"/>
        <v>0</v>
      </c>
    </row>
    <row r="187" spans="1:10" s="227" customFormat="1" ht="46">
      <c r="A187" s="20"/>
      <c r="B187" s="23"/>
      <c r="C187" s="20" t="s">
        <v>247</v>
      </c>
      <c r="D187" s="20" t="s">
        <v>264</v>
      </c>
      <c r="E187" s="107" t="s">
        <v>868</v>
      </c>
      <c r="F187" s="29" t="s">
        <v>256</v>
      </c>
      <c r="G187" s="151" t="s">
        <v>683</v>
      </c>
      <c r="H187" s="124">
        <f>H188</f>
        <v>3878.989</v>
      </c>
      <c r="I187" s="124">
        <f t="shared" si="31"/>
        <v>0</v>
      </c>
      <c r="J187" s="124">
        <f t="shared" si="31"/>
        <v>0</v>
      </c>
    </row>
    <row r="188" spans="1:10" s="227" customFormat="1" ht="46">
      <c r="A188" s="20"/>
      <c r="B188" s="23"/>
      <c r="C188" s="20" t="s">
        <v>247</v>
      </c>
      <c r="D188" s="20" t="s">
        <v>264</v>
      </c>
      <c r="E188" s="107" t="s">
        <v>868</v>
      </c>
      <c r="F188" s="20">
        <v>243</v>
      </c>
      <c r="G188" s="230" t="s">
        <v>870</v>
      </c>
      <c r="H188" s="124">
        <v>3878.989</v>
      </c>
      <c r="I188" s="124">
        <v>0</v>
      </c>
      <c r="J188" s="124">
        <v>0</v>
      </c>
    </row>
    <row r="189" spans="1:10" s="227" customFormat="1" ht="115">
      <c r="A189" s="20"/>
      <c r="B189" s="23"/>
      <c r="C189" s="20" t="s">
        <v>247</v>
      </c>
      <c r="D189" s="20" t="s">
        <v>264</v>
      </c>
      <c r="E189" s="107" t="s">
        <v>872</v>
      </c>
      <c r="F189" s="20"/>
      <c r="G189" s="27" t="s">
        <v>871</v>
      </c>
      <c r="H189" s="124">
        <f>H190</f>
        <v>830.10199999999998</v>
      </c>
      <c r="I189" s="124">
        <f t="shared" ref="I189:J190" si="32">I190</f>
        <v>0</v>
      </c>
      <c r="J189" s="124">
        <f t="shared" si="32"/>
        <v>0</v>
      </c>
    </row>
    <row r="190" spans="1:10" s="227" customFormat="1" ht="46">
      <c r="A190" s="20"/>
      <c r="B190" s="23"/>
      <c r="C190" s="20" t="s">
        <v>247</v>
      </c>
      <c r="D190" s="20" t="s">
        <v>264</v>
      </c>
      <c r="E190" s="107" t="s">
        <v>872</v>
      </c>
      <c r="F190" s="29" t="s">
        <v>256</v>
      </c>
      <c r="G190" s="151" t="s">
        <v>683</v>
      </c>
      <c r="H190" s="124">
        <f>H191</f>
        <v>830.10199999999998</v>
      </c>
      <c r="I190" s="124">
        <f t="shared" si="32"/>
        <v>0</v>
      </c>
      <c r="J190" s="124">
        <f t="shared" si="32"/>
        <v>0</v>
      </c>
    </row>
    <row r="191" spans="1:10" s="227" customFormat="1" ht="23">
      <c r="A191" s="20"/>
      <c r="B191" s="23"/>
      <c r="C191" s="20" t="s">
        <v>247</v>
      </c>
      <c r="D191" s="20" t="s">
        <v>264</v>
      </c>
      <c r="E191" s="107" t="s">
        <v>872</v>
      </c>
      <c r="F191" s="20" t="s">
        <v>258</v>
      </c>
      <c r="G191" s="27" t="s">
        <v>658</v>
      </c>
      <c r="H191" s="124">
        <v>830.10199999999998</v>
      </c>
      <c r="I191" s="124">
        <v>0</v>
      </c>
      <c r="J191" s="124">
        <v>0</v>
      </c>
    </row>
    <row r="192" spans="1:10" s="227" customFormat="1" ht="46">
      <c r="A192" s="20"/>
      <c r="B192" s="23"/>
      <c r="C192" s="20" t="s">
        <v>247</v>
      </c>
      <c r="D192" s="20" t="s">
        <v>264</v>
      </c>
      <c r="E192" s="107" t="s">
        <v>873</v>
      </c>
      <c r="F192" s="20"/>
      <c r="G192" s="160" t="s">
        <v>874</v>
      </c>
      <c r="H192" s="124">
        <f>H193</f>
        <v>416.62</v>
      </c>
      <c r="I192" s="124">
        <f t="shared" ref="I192:J193" si="33">I193</f>
        <v>0</v>
      </c>
      <c r="J192" s="124">
        <f t="shared" si="33"/>
        <v>0</v>
      </c>
    </row>
    <row r="193" spans="1:10" s="227" customFormat="1" ht="46">
      <c r="A193" s="20"/>
      <c r="B193" s="23"/>
      <c r="C193" s="20" t="s">
        <v>247</v>
      </c>
      <c r="D193" s="20" t="s">
        <v>264</v>
      </c>
      <c r="E193" s="107" t="s">
        <v>873</v>
      </c>
      <c r="F193" s="29" t="s">
        <v>256</v>
      </c>
      <c r="G193" s="151" t="s">
        <v>683</v>
      </c>
      <c r="H193" s="124">
        <f>H194</f>
        <v>416.62</v>
      </c>
      <c r="I193" s="124">
        <f t="shared" si="33"/>
        <v>0</v>
      </c>
      <c r="J193" s="124">
        <f t="shared" si="33"/>
        <v>0</v>
      </c>
    </row>
    <row r="194" spans="1:10" s="227" customFormat="1" ht="23">
      <c r="A194" s="20"/>
      <c r="B194" s="23"/>
      <c r="C194" s="20" t="s">
        <v>247</v>
      </c>
      <c r="D194" s="20" t="s">
        <v>264</v>
      </c>
      <c r="E194" s="107" t="s">
        <v>873</v>
      </c>
      <c r="F194" s="20" t="s">
        <v>258</v>
      </c>
      <c r="G194" s="27" t="s">
        <v>658</v>
      </c>
      <c r="H194" s="124">
        <v>416.62</v>
      </c>
      <c r="I194" s="124">
        <v>0</v>
      </c>
      <c r="J194" s="124">
        <v>0</v>
      </c>
    </row>
    <row r="195" spans="1:10" s="224" customFormat="1" ht="92">
      <c r="A195" s="20"/>
      <c r="B195" s="23"/>
      <c r="C195" s="20" t="s">
        <v>247</v>
      </c>
      <c r="D195" s="20" t="s">
        <v>264</v>
      </c>
      <c r="E195" s="107" t="s">
        <v>852</v>
      </c>
      <c r="F195" s="20"/>
      <c r="G195" s="27" t="s">
        <v>853</v>
      </c>
      <c r="H195" s="124">
        <f t="shared" ref="H195:J196" si="34">H196</f>
        <v>3736.297</v>
      </c>
      <c r="I195" s="124">
        <f t="shared" si="34"/>
        <v>0</v>
      </c>
      <c r="J195" s="124">
        <f t="shared" si="34"/>
        <v>0</v>
      </c>
    </row>
    <row r="196" spans="1:10" s="224" customFormat="1" ht="46">
      <c r="A196" s="20"/>
      <c r="B196" s="23"/>
      <c r="C196" s="20" t="s">
        <v>247</v>
      </c>
      <c r="D196" s="20" t="s">
        <v>264</v>
      </c>
      <c r="E196" s="107" t="s">
        <v>852</v>
      </c>
      <c r="F196" s="29" t="s">
        <v>256</v>
      </c>
      <c r="G196" s="151" t="s">
        <v>683</v>
      </c>
      <c r="H196" s="124">
        <f t="shared" si="34"/>
        <v>3736.297</v>
      </c>
      <c r="I196" s="124">
        <f t="shared" si="34"/>
        <v>0</v>
      </c>
      <c r="J196" s="124">
        <f t="shared" si="34"/>
        <v>0</v>
      </c>
    </row>
    <row r="197" spans="1:10" s="224" customFormat="1" ht="23">
      <c r="A197" s="20"/>
      <c r="B197" s="23"/>
      <c r="C197" s="20" t="s">
        <v>247</v>
      </c>
      <c r="D197" s="20" t="s">
        <v>264</v>
      </c>
      <c r="E197" s="107" t="s">
        <v>852</v>
      </c>
      <c r="F197" s="20" t="s">
        <v>258</v>
      </c>
      <c r="G197" s="27" t="s">
        <v>658</v>
      </c>
      <c r="H197" s="124">
        <v>3736.297</v>
      </c>
      <c r="I197" s="124">
        <v>0</v>
      </c>
      <c r="J197" s="124">
        <v>0</v>
      </c>
    </row>
    <row r="198" spans="1:10" s="224" customFormat="1" ht="80.5">
      <c r="A198" s="20"/>
      <c r="B198" s="23"/>
      <c r="C198" s="20" t="s">
        <v>247</v>
      </c>
      <c r="D198" s="20" t="s">
        <v>264</v>
      </c>
      <c r="E198" s="107" t="s">
        <v>854</v>
      </c>
      <c r="F198" s="20"/>
      <c r="G198" s="27" t="s">
        <v>855</v>
      </c>
      <c r="H198" s="124">
        <f t="shared" ref="H198:J199" si="35">H199</f>
        <v>15792.207</v>
      </c>
      <c r="I198" s="124">
        <f t="shared" si="35"/>
        <v>0</v>
      </c>
      <c r="J198" s="124">
        <f t="shared" si="35"/>
        <v>0</v>
      </c>
    </row>
    <row r="199" spans="1:10" s="224" customFormat="1" ht="46">
      <c r="A199" s="20"/>
      <c r="B199" s="23"/>
      <c r="C199" s="20" t="s">
        <v>247</v>
      </c>
      <c r="D199" s="20" t="s">
        <v>264</v>
      </c>
      <c r="E199" s="107" t="s">
        <v>854</v>
      </c>
      <c r="F199" s="29" t="s">
        <v>256</v>
      </c>
      <c r="G199" s="151" t="s">
        <v>683</v>
      </c>
      <c r="H199" s="124">
        <f t="shared" si="35"/>
        <v>15792.207</v>
      </c>
      <c r="I199" s="124">
        <f t="shared" si="35"/>
        <v>0</v>
      </c>
      <c r="J199" s="124">
        <f t="shared" si="35"/>
        <v>0</v>
      </c>
    </row>
    <row r="200" spans="1:10" s="224" customFormat="1" ht="23">
      <c r="A200" s="20"/>
      <c r="B200" s="23"/>
      <c r="C200" s="20" t="s">
        <v>247</v>
      </c>
      <c r="D200" s="20" t="s">
        <v>264</v>
      </c>
      <c r="E200" s="107" t="s">
        <v>854</v>
      </c>
      <c r="F200" s="20" t="s">
        <v>258</v>
      </c>
      <c r="G200" s="27" t="s">
        <v>658</v>
      </c>
      <c r="H200" s="237">
        <v>15792.207</v>
      </c>
      <c r="I200" s="124">
        <v>0</v>
      </c>
      <c r="J200" s="124">
        <v>0</v>
      </c>
    </row>
    <row r="201" spans="1:10" ht="23">
      <c r="A201" s="20"/>
      <c r="B201" s="23"/>
      <c r="C201" s="99" t="s">
        <v>247</v>
      </c>
      <c r="D201" s="99" t="s">
        <v>347</v>
      </c>
      <c r="E201" s="98"/>
      <c r="F201" s="99"/>
      <c r="G201" s="118" t="s">
        <v>27</v>
      </c>
      <c r="H201" s="136">
        <f>H202+H212</f>
        <v>3156.9839999999999</v>
      </c>
      <c r="I201" s="136">
        <f>I202+I212</f>
        <v>2998.0839999999998</v>
      </c>
      <c r="J201" s="136">
        <f>J202+J212</f>
        <v>2998.0839999999998</v>
      </c>
    </row>
    <row r="202" spans="1:10" ht="57.5">
      <c r="A202" s="20"/>
      <c r="B202" s="23"/>
      <c r="C202" s="20" t="s">
        <v>247</v>
      </c>
      <c r="D202" s="20">
        <v>12</v>
      </c>
      <c r="E202" s="31" t="s">
        <v>43</v>
      </c>
      <c r="F202" s="20"/>
      <c r="G202" s="27" t="s">
        <v>693</v>
      </c>
      <c r="H202" s="124">
        <f>H203</f>
        <v>720</v>
      </c>
      <c r="I202" s="124">
        <f>I203</f>
        <v>720</v>
      </c>
      <c r="J202" s="124">
        <f>J203</f>
        <v>720</v>
      </c>
    </row>
    <row r="203" spans="1:10" ht="57.5">
      <c r="A203" s="20"/>
      <c r="B203" s="23"/>
      <c r="C203" s="20" t="s">
        <v>247</v>
      </c>
      <c r="D203" s="20">
        <v>12</v>
      </c>
      <c r="E203" s="31" t="s">
        <v>44</v>
      </c>
      <c r="F203" s="20"/>
      <c r="G203" s="27" t="s">
        <v>99</v>
      </c>
      <c r="H203" s="124">
        <f>H204+H208</f>
        <v>720</v>
      </c>
      <c r="I203" s="124">
        <f>I204+I208</f>
        <v>720</v>
      </c>
      <c r="J203" s="124">
        <f>J204+J208</f>
        <v>720</v>
      </c>
    </row>
    <row r="204" spans="1:10" ht="46">
      <c r="A204" s="20"/>
      <c r="B204" s="23"/>
      <c r="C204" s="20" t="s">
        <v>247</v>
      </c>
      <c r="D204" s="20">
        <v>12</v>
      </c>
      <c r="E204" s="31" t="s">
        <v>103</v>
      </c>
      <c r="F204" s="20"/>
      <c r="G204" s="27" t="s">
        <v>100</v>
      </c>
      <c r="H204" s="124">
        <f t="shared" ref="H204:J206" si="36">H205</f>
        <v>20</v>
      </c>
      <c r="I204" s="124">
        <f t="shared" si="36"/>
        <v>20</v>
      </c>
      <c r="J204" s="124">
        <f t="shared" si="36"/>
        <v>20</v>
      </c>
    </row>
    <row r="205" spans="1:10" ht="57.5">
      <c r="A205" s="20"/>
      <c r="B205" s="23"/>
      <c r="C205" s="20" t="s">
        <v>247</v>
      </c>
      <c r="D205" s="20">
        <v>12</v>
      </c>
      <c r="E205" s="31" t="s">
        <v>451</v>
      </c>
      <c r="F205" s="20"/>
      <c r="G205" s="27" t="s">
        <v>756</v>
      </c>
      <c r="H205" s="124">
        <f t="shared" si="36"/>
        <v>20</v>
      </c>
      <c r="I205" s="124">
        <f t="shared" si="36"/>
        <v>20</v>
      </c>
      <c r="J205" s="124">
        <f t="shared" si="36"/>
        <v>20</v>
      </c>
    </row>
    <row r="206" spans="1:10" ht="46">
      <c r="A206" s="20"/>
      <c r="B206" s="23"/>
      <c r="C206" s="20" t="s">
        <v>247</v>
      </c>
      <c r="D206" s="20">
        <v>12</v>
      </c>
      <c r="E206" s="31" t="s">
        <v>451</v>
      </c>
      <c r="F206" s="29" t="s">
        <v>256</v>
      </c>
      <c r="G206" s="151" t="s">
        <v>683</v>
      </c>
      <c r="H206" s="124">
        <f t="shared" si="36"/>
        <v>20</v>
      </c>
      <c r="I206" s="124">
        <f t="shared" si="36"/>
        <v>20</v>
      </c>
      <c r="J206" s="124">
        <f t="shared" si="36"/>
        <v>20</v>
      </c>
    </row>
    <row r="207" spans="1:10" ht="23">
      <c r="A207" s="20"/>
      <c r="B207" s="23"/>
      <c r="C207" s="20" t="s">
        <v>247</v>
      </c>
      <c r="D207" s="20">
        <v>12</v>
      </c>
      <c r="E207" s="31" t="s">
        <v>451</v>
      </c>
      <c r="F207" s="20" t="s">
        <v>258</v>
      </c>
      <c r="G207" s="27" t="s">
        <v>658</v>
      </c>
      <c r="H207" s="124">
        <v>20</v>
      </c>
      <c r="I207" s="124">
        <v>20</v>
      </c>
      <c r="J207" s="124">
        <v>20</v>
      </c>
    </row>
    <row r="208" spans="1:10" ht="46">
      <c r="A208" s="20"/>
      <c r="B208" s="23"/>
      <c r="C208" s="20" t="s">
        <v>247</v>
      </c>
      <c r="D208" s="20">
        <v>12</v>
      </c>
      <c r="E208" s="31" t="s">
        <v>46</v>
      </c>
      <c r="F208" s="20"/>
      <c r="G208" s="27" t="s">
        <v>105</v>
      </c>
      <c r="H208" s="124">
        <f>H209</f>
        <v>700</v>
      </c>
      <c r="I208" s="124">
        <f>I209</f>
        <v>700</v>
      </c>
      <c r="J208" s="124">
        <f>J209</f>
        <v>700</v>
      </c>
    </row>
    <row r="209" spans="1:10" ht="46">
      <c r="A209" s="20"/>
      <c r="B209" s="23"/>
      <c r="C209" s="20" t="s">
        <v>247</v>
      </c>
      <c r="D209" s="20">
        <v>12</v>
      </c>
      <c r="E209" s="31" t="s">
        <v>454</v>
      </c>
      <c r="F209" s="20"/>
      <c r="G209" s="27" t="s">
        <v>757</v>
      </c>
      <c r="H209" s="124">
        <f t="shared" ref="H209:J210" si="37">H210</f>
        <v>700</v>
      </c>
      <c r="I209" s="124">
        <f t="shared" si="37"/>
        <v>700</v>
      </c>
      <c r="J209" s="124">
        <f t="shared" si="37"/>
        <v>700</v>
      </c>
    </row>
    <row r="210" spans="1:10" ht="23">
      <c r="A210" s="20"/>
      <c r="B210" s="23"/>
      <c r="C210" s="20" t="s">
        <v>247</v>
      </c>
      <c r="D210" s="20">
        <v>12</v>
      </c>
      <c r="E210" s="31" t="s">
        <v>454</v>
      </c>
      <c r="F210" s="20" t="s">
        <v>262</v>
      </c>
      <c r="G210" s="27" t="s">
        <v>263</v>
      </c>
      <c r="H210" s="124">
        <f t="shared" si="37"/>
        <v>700</v>
      </c>
      <c r="I210" s="124">
        <f t="shared" si="37"/>
        <v>700</v>
      </c>
      <c r="J210" s="124">
        <f t="shared" si="37"/>
        <v>700</v>
      </c>
    </row>
    <row r="211" spans="1:10" ht="102" customHeight="1">
      <c r="A211" s="20"/>
      <c r="B211" s="23"/>
      <c r="C211" s="20" t="s">
        <v>247</v>
      </c>
      <c r="D211" s="20">
        <v>12</v>
      </c>
      <c r="E211" s="31" t="s">
        <v>454</v>
      </c>
      <c r="F211" s="112">
        <v>813</v>
      </c>
      <c r="G211" s="27" t="s">
        <v>828</v>
      </c>
      <c r="H211" s="124">
        <v>700</v>
      </c>
      <c r="I211" s="124">
        <v>700</v>
      </c>
      <c r="J211" s="124">
        <v>700</v>
      </c>
    </row>
    <row r="212" spans="1:10" ht="34.5">
      <c r="A212" s="20"/>
      <c r="B212" s="23"/>
      <c r="C212" s="20" t="s">
        <v>247</v>
      </c>
      <c r="D212" s="20">
        <v>12</v>
      </c>
      <c r="E212" s="31" t="s">
        <v>377</v>
      </c>
      <c r="F212" s="121"/>
      <c r="G212" s="176" t="s">
        <v>694</v>
      </c>
      <c r="H212" s="144">
        <f>H213</f>
        <v>2436.9839999999999</v>
      </c>
      <c r="I212" s="144">
        <f>I213</f>
        <v>2278.0839999999998</v>
      </c>
      <c r="J212" s="144">
        <f>J213</f>
        <v>2278.0839999999998</v>
      </c>
    </row>
    <row r="213" spans="1:10" ht="46">
      <c r="A213" s="20"/>
      <c r="B213" s="23"/>
      <c r="C213" s="20" t="s">
        <v>247</v>
      </c>
      <c r="D213" s="20">
        <v>12</v>
      </c>
      <c r="E213" s="31" t="s">
        <v>378</v>
      </c>
      <c r="F213" s="20"/>
      <c r="G213" s="27" t="s">
        <v>741</v>
      </c>
      <c r="H213" s="124">
        <f>H214+H233</f>
        <v>2436.9839999999999</v>
      </c>
      <c r="I213" s="124">
        <f>I214+I233</f>
        <v>2278.0839999999998</v>
      </c>
      <c r="J213" s="124">
        <f>J214+J233</f>
        <v>2278.0839999999998</v>
      </c>
    </row>
    <row r="214" spans="1:10" ht="23">
      <c r="A214" s="20"/>
      <c r="B214" s="23"/>
      <c r="C214" s="20" t="s">
        <v>247</v>
      </c>
      <c r="D214" s="20">
        <v>12</v>
      </c>
      <c r="E214" s="31" t="s">
        <v>379</v>
      </c>
      <c r="F214" s="20"/>
      <c r="G214" s="27" t="s">
        <v>92</v>
      </c>
      <c r="H214" s="124">
        <f>H215+H218+H221+H224+H227+H230</f>
        <v>2366.9839999999999</v>
      </c>
      <c r="I214" s="124">
        <f t="shared" ref="I214:J214" si="38">I215+I218+I221+I224+I227+I230</f>
        <v>2208.0839999999998</v>
      </c>
      <c r="J214" s="124">
        <f t="shared" si="38"/>
        <v>2208.0839999999998</v>
      </c>
    </row>
    <row r="215" spans="1:10" ht="172.5">
      <c r="A215" s="20"/>
      <c r="B215" s="23"/>
      <c r="C215" s="20" t="s">
        <v>247</v>
      </c>
      <c r="D215" s="20">
        <v>12</v>
      </c>
      <c r="E215" s="31" t="s">
        <v>456</v>
      </c>
      <c r="F215" s="20"/>
      <c r="G215" s="162" t="s">
        <v>667</v>
      </c>
      <c r="H215" s="124">
        <f t="shared" ref="H215:J216" si="39">H216</f>
        <v>2000</v>
      </c>
      <c r="I215" s="124">
        <f t="shared" si="39"/>
        <v>2000</v>
      </c>
      <c r="J215" s="124">
        <f t="shared" si="39"/>
        <v>2000</v>
      </c>
    </row>
    <row r="216" spans="1:10" ht="23">
      <c r="A216" s="20"/>
      <c r="B216" s="23"/>
      <c r="C216" s="20" t="s">
        <v>247</v>
      </c>
      <c r="D216" s="20">
        <v>12</v>
      </c>
      <c r="E216" s="31" t="s">
        <v>456</v>
      </c>
      <c r="F216" s="20" t="s">
        <v>262</v>
      </c>
      <c r="G216" s="27" t="s">
        <v>263</v>
      </c>
      <c r="H216" s="124">
        <f t="shared" si="39"/>
        <v>2000</v>
      </c>
      <c r="I216" s="124">
        <f t="shared" si="39"/>
        <v>2000</v>
      </c>
      <c r="J216" s="124">
        <f t="shared" si="39"/>
        <v>2000</v>
      </c>
    </row>
    <row r="217" spans="1:10" ht="92">
      <c r="A217" s="20"/>
      <c r="B217" s="23"/>
      <c r="C217" s="20" t="s">
        <v>247</v>
      </c>
      <c r="D217" s="20">
        <v>12</v>
      </c>
      <c r="E217" s="31" t="s">
        <v>456</v>
      </c>
      <c r="F217" s="112">
        <v>813</v>
      </c>
      <c r="G217" s="27" t="s">
        <v>828</v>
      </c>
      <c r="H217" s="124">
        <v>2000</v>
      </c>
      <c r="I217" s="124">
        <v>2000</v>
      </c>
      <c r="J217" s="124">
        <v>2000</v>
      </c>
    </row>
    <row r="218" spans="1:10" ht="43.5" customHeight="1">
      <c r="A218" s="20"/>
      <c r="B218" s="23"/>
      <c r="C218" s="20" t="s">
        <v>247</v>
      </c>
      <c r="D218" s="20">
        <v>12</v>
      </c>
      <c r="E218" s="31" t="s">
        <v>457</v>
      </c>
      <c r="F218" s="20"/>
      <c r="G218" s="27" t="s">
        <v>373</v>
      </c>
      <c r="H218" s="124">
        <f t="shared" ref="H218:J219" si="40">H219</f>
        <v>183.9</v>
      </c>
      <c r="I218" s="124">
        <f t="shared" si="40"/>
        <v>25</v>
      </c>
      <c r="J218" s="124">
        <f t="shared" si="40"/>
        <v>25</v>
      </c>
    </row>
    <row r="219" spans="1:10" ht="46">
      <c r="A219" s="20"/>
      <c r="B219" s="23"/>
      <c r="C219" s="20" t="s">
        <v>247</v>
      </c>
      <c r="D219" s="20">
        <v>12</v>
      </c>
      <c r="E219" s="31" t="s">
        <v>457</v>
      </c>
      <c r="F219" s="29" t="s">
        <v>256</v>
      </c>
      <c r="G219" s="151" t="s">
        <v>683</v>
      </c>
      <c r="H219" s="124">
        <f t="shared" si="40"/>
        <v>183.9</v>
      </c>
      <c r="I219" s="124">
        <f t="shared" si="40"/>
        <v>25</v>
      </c>
      <c r="J219" s="124">
        <f t="shared" si="40"/>
        <v>25</v>
      </c>
    </row>
    <row r="220" spans="1:10" ht="23">
      <c r="A220" s="20"/>
      <c r="B220" s="23"/>
      <c r="C220" s="20" t="s">
        <v>247</v>
      </c>
      <c r="D220" s="20">
        <v>12</v>
      </c>
      <c r="E220" s="31" t="s">
        <v>457</v>
      </c>
      <c r="F220" s="20" t="s">
        <v>258</v>
      </c>
      <c r="G220" s="27" t="s">
        <v>658</v>
      </c>
      <c r="H220" s="124">
        <v>183.9</v>
      </c>
      <c r="I220" s="124">
        <v>25</v>
      </c>
      <c r="J220" s="124">
        <v>25</v>
      </c>
    </row>
    <row r="221" spans="1:10" ht="34.5">
      <c r="A221" s="20"/>
      <c r="B221" s="23"/>
      <c r="C221" s="20" t="s">
        <v>247</v>
      </c>
      <c r="D221" s="20">
        <v>12</v>
      </c>
      <c r="E221" s="31" t="s">
        <v>458</v>
      </c>
      <c r="F221" s="20"/>
      <c r="G221" s="27" t="s">
        <v>94</v>
      </c>
      <c r="H221" s="124">
        <f t="shared" ref="H221:J222" si="41">H222</f>
        <v>28.084</v>
      </c>
      <c r="I221" s="124">
        <f t="shared" si="41"/>
        <v>28.084</v>
      </c>
      <c r="J221" s="124">
        <f t="shared" si="41"/>
        <v>28.084</v>
      </c>
    </row>
    <row r="222" spans="1:10" ht="46">
      <c r="A222" s="20"/>
      <c r="B222" s="23"/>
      <c r="C222" s="20" t="s">
        <v>247</v>
      </c>
      <c r="D222" s="20">
        <v>12</v>
      </c>
      <c r="E222" s="31" t="s">
        <v>458</v>
      </c>
      <c r="F222" s="29" t="s">
        <v>256</v>
      </c>
      <c r="G222" s="151" t="s">
        <v>683</v>
      </c>
      <c r="H222" s="124">
        <f t="shared" si="41"/>
        <v>28.084</v>
      </c>
      <c r="I222" s="124">
        <f t="shared" si="41"/>
        <v>28.084</v>
      </c>
      <c r="J222" s="124">
        <f t="shared" si="41"/>
        <v>28.084</v>
      </c>
    </row>
    <row r="223" spans="1:10" ht="23">
      <c r="A223" s="20"/>
      <c r="B223" s="23"/>
      <c r="C223" s="20" t="s">
        <v>247</v>
      </c>
      <c r="D223" s="20">
        <v>12</v>
      </c>
      <c r="E223" s="31" t="s">
        <v>458</v>
      </c>
      <c r="F223" s="20" t="s">
        <v>258</v>
      </c>
      <c r="G223" s="27" t="s">
        <v>658</v>
      </c>
      <c r="H223" s="124">
        <v>28.084</v>
      </c>
      <c r="I223" s="124">
        <v>28.084</v>
      </c>
      <c r="J223" s="124">
        <v>28.084</v>
      </c>
    </row>
    <row r="224" spans="1:10" ht="34.5">
      <c r="A224" s="20"/>
      <c r="B224" s="23"/>
      <c r="C224" s="20" t="s">
        <v>247</v>
      </c>
      <c r="D224" s="20">
        <v>12</v>
      </c>
      <c r="E224" s="31" t="s">
        <v>459</v>
      </c>
      <c r="F224" s="20"/>
      <c r="G224" s="27" t="s">
        <v>93</v>
      </c>
      <c r="H224" s="124">
        <f t="shared" ref="H224:J225" si="42">H225</f>
        <v>30</v>
      </c>
      <c r="I224" s="124">
        <f t="shared" si="42"/>
        <v>30</v>
      </c>
      <c r="J224" s="124">
        <f t="shared" si="42"/>
        <v>30</v>
      </c>
    </row>
    <row r="225" spans="1:10" ht="46">
      <c r="A225" s="20"/>
      <c r="B225" s="23"/>
      <c r="C225" s="20" t="s">
        <v>247</v>
      </c>
      <c r="D225" s="20">
        <v>12</v>
      </c>
      <c r="E225" s="31" t="s">
        <v>459</v>
      </c>
      <c r="F225" s="29" t="s">
        <v>256</v>
      </c>
      <c r="G225" s="151" t="s">
        <v>683</v>
      </c>
      <c r="H225" s="124">
        <f t="shared" si="42"/>
        <v>30</v>
      </c>
      <c r="I225" s="124">
        <f t="shared" si="42"/>
        <v>30</v>
      </c>
      <c r="J225" s="124">
        <f t="shared" si="42"/>
        <v>30</v>
      </c>
    </row>
    <row r="226" spans="1:10" ht="23">
      <c r="A226" s="20"/>
      <c r="B226" s="23"/>
      <c r="C226" s="20" t="s">
        <v>247</v>
      </c>
      <c r="D226" s="20">
        <v>12</v>
      </c>
      <c r="E226" s="31" t="s">
        <v>459</v>
      </c>
      <c r="F226" s="20" t="s">
        <v>258</v>
      </c>
      <c r="G226" s="27" t="s">
        <v>658</v>
      </c>
      <c r="H226" s="124">
        <v>30</v>
      </c>
      <c r="I226" s="124">
        <v>30</v>
      </c>
      <c r="J226" s="124">
        <v>30</v>
      </c>
    </row>
    <row r="227" spans="1:10" ht="34.5">
      <c r="A227" s="20"/>
      <c r="B227" s="23"/>
      <c r="C227" s="20" t="s">
        <v>247</v>
      </c>
      <c r="D227" s="20">
        <v>12</v>
      </c>
      <c r="E227" s="31" t="s">
        <v>460</v>
      </c>
      <c r="F227" s="20"/>
      <c r="G227" s="27" t="s">
        <v>817</v>
      </c>
      <c r="H227" s="124">
        <f t="shared" ref="H227:J228" si="43">H228</f>
        <v>25</v>
      </c>
      <c r="I227" s="124">
        <f t="shared" si="43"/>
        <v>25</v>
      </c>
      <c r="J227" s="124">
        <f t="shared" si="43"/>
        <v>25</v>
      </c>
    </row>
    <row r="228" spans="1:10" ht="23">
      <c r="A228" s="20"/>
      <c r="B228" s="23"/>
      <c r="C228" s="20" t="s">
        <v>247</v>
      </c>
      <c r="D228" s="20">
        <v>12</v>
      </c>
      <c r="E228" s="31" t="s">
        <v>460</v>
      </c>
      <c r="F228" s="29">
        <v>300</v>
      </c>
      <c r="G228" s="151" t="s">
        <v>14</v>
      </c>
      <c r="H228" s="124">
        <f t="shared" si="43"/>
        <v>25</v>
      </c>
      <c r="I228" s="124">
        <f t="shared" si="43"/>
        <v>25</v>
      </c>
      <c r="J228" s="124">
        <f t="shared" si="43"/>
        <v>25</v>
      </c>
    </row>
    <row r="229" spans="1:10" ht="14.25" customHeight="1">
      <c r="A229" s="20"/>
      <c r="B229" s="23"/>
      <c r="C229" s="20" t="s">
        <v>247</v>
      </c>
      <c r="D229" s="20">
        <v>12</v>
      </c>
      <c r="E229" s="31" t="s">
        <v>460</v>
      </c>
      <c r="F229" s="20">
        <v>360</v>
      </c>
      <c r="G229" s="27" t="s">
        <v>848</v>
      </c>
      <c r="H229" s="124">
        <v>25</v>
      </c>
      <c r="I229" s="124">
        <v>25</v>
      </c>
      <c r="J229" s="124">
        <v>25</v>
      </c>
    </row>
    <row r="230" spans="1:10" ht="34.5">
      <c r="A230" s="20"/>
      <c r="B230" s="23"/>
      <c r="C230" s="20" t="s">
        <v>247</v>
      </c>
      <c r="D230" s="20">
        <v>12</v>
      </c>
      <c r="E230" s="31" t="s">
        <v>819</v>
      </c>
      <c r="F230" s="20"/>
      <c r="G230" s="27" t="s">
        <v>818</v>
      </c>
      <c r="H230" s="124">
        <f t="shared" ref="H230:J231" si="44">H231</f>
        <v>100</v>
      </c>
      <c r="I230" s="124">
        <f t="shared" si="44"/>
        <v>100</v>
      </c>
      <c r="J230" s="124">
        <f t="shared" si="44"/>
        <v>100</v>
      </c>
    </row>
    <row r="231" spans="1:10" ht="46">
      <c r="A231" s="20"/>
      <c r="B231" s="23"/>
      <c r="C231" s="20" t="s">
        <v>247</v>
      </c>
      <c r="D231" s="20">
        <v>12</v>
      </c>
      <c r="E231" s="31" t="s">
        <v>819</v>
      </c>
      <c r="F231" s="29" t="s">
        <v>256</v>
      </c>
      <c r="G231" s="151" t="s">
        <v>683</v>
      </c>
      <c r="H231" s="124">
        <f t="shared" si="44"/>
        <v>100</v>
      </c>
      <c r="I231" s="124">
        <f t="shared" si="44"/>
        <v>100</v>
      </c>
      <c r="J231" s="124">
        <f t="shared" si="44"/>
        <v>100</v>
      </c>
    </row>
    <row r="232" spans="1:10" ht="23">
      <c r="A232" s="20"/>
      <c r="B232" s="23"/>
      <c r="C232" s="20" t="s">
        <v>247</v>
      </c>
      <c r="D232" s="20">
        <v>12</v>
      </c>
      <c r="E232" s="31" t="s">
        <v>819</v>
      </c>
      <c r="F232" s="20" t="s">
        <v>258</v>
      </c>
      <c r="G232" s="27" t="s">
        <v>658</v>
      </c>
      <c r="H232" s="124">
        <v>100</v>
      </c>
      <c r="I232" s="124">
        <v>100</v>
      </c>
      <c r="J232" s="124">
        <v>100</v>
      </c>
    </row>
    <row r="233" spans="1:10" ht="34.5">
      <c r="A233" s="20"/>
      <c r="B233" s="23"/>
      <c r="C233" s="20" t="s">
        <v>247</v>
      </c>
      <c r="D233" s="20">
        <v>12</v>
      </c>
      <c r="E233" s="31" t="s">
        <v>380</v>
      </c>
      <c r="F233" s="20"/>
      <c r="G233" s="27" t="s">
        <v>770</v>
      </c>
      <c r="H233" s="124">
        <f>H234+H237+H241</f>
        <v>70</v>
      </c>
      <c r="I233" s="124">
        <f>I234+I237+I241</f>
        <v>70</v>
      </c>
      <c r="J233" s="124">
        <f>J234+J237+J241</f>
        <v>70</v>
      </c>
    </row>
    <row r="234" spans="1:10" ht="23">
      <c r="A234" s="20"/>
      <c r="B234" s="23"/>
      <c r="C234" s="20" t="s">
        <v>247</v>
      </c>
      <c r="D234" s="20">
        <v>12</v>
      </c>
      <c r="E234" s="31" t="s">
        <v>461</v>
      </c>
      <c r="F234" s="20"/>
      <c r="G234" s="27" t="s">
        <v>695</v>
      </c>
      <c r="H234" s="124">
        <f t="shared" ref="H234:J235" si="45">H235</f>
        <v>1</v>
      </c>
      <c r="I234" s="124">
        <f t="shared" si="45"/>
        <v>1</v>
      </c>
      <c r="J234" s="124">
        <f t="shared" si="45"/>
        <v>1</v>
      </c>
    </row>
    <row r="235" spans="1:10" ht="46">
      <c r="A235" s="20"/>
      <c r="B235" s="23"/>
      <c r="C235" s="20" t="s">
        <v>247</v>
      </c>
      <c r="D235" s="20">
        <v>12</v>
      </c>
      <c r="E235" s="31" t="s">
        <v>461</v>
      </c>
      <c r="F235" s="29" t="s">
        <v>256</v>
      </c>
      <c r="G235" s="151" t="s">
        <v>683</v>
      </c>
      <c r="H235" s="124">
        <f t="shared" si="45"/>
        <v>1</v>
      </c>
      <c r="I235" s="124">
        <f t="shared" si="45"/>
        <v>1</v>
      </c>
      <c r="J235" s="124">
        <f t="shared" si="45"/>
        <v>1</v>
      </c>
    </row>
    <row r="236" spans="1:10" ht="23">
      <c r="A236" s="20"/>
      <c r="B236" s="23"/>
      <c r="C236" s="20" t="s">
        <v>247</v>
      </c>
      <c r="D236" s="20">
        <v>12</v>
      </c>
      <c r="E236" s="31" t="s">
        <v>461</v>
      </c>
      <c r="F236" s="20" t="s">
        <v>258</v>
      </c>
      <c r="G236" s="27" t="s">
        <v>658</v>
      </c>
      <c r="H236" s="124">
        <v>1</v>
      </c>
      <c r="I236" s="124">
        <v>1</v>
      </c>
      <c r="J236" s="124">
        <v>1</v>
      </c>
    </row>
    <row r="237" spans="1:10" ht="92">
      <c r="A237" s="20"/>
      <c r="B237" s="23"/>
      <c r="C237" s="20" t="s">
        <v>247</v>
      </c>
      <c r="D237" s="20">
        <v>12</v>
      </c>
      <c r="E237" s="31" t="s">
        <v>669</v>
      </c>
      <c r="F237" s="20"/>
      <c r="G237" s="27" t="s">
        <v>665</v>
      </c>
      <c r="H237" s="124">
        <f t="shared" ref="H237:J238" si="46">H238</f>
        <v>20</v>
      </c>
      <c r="I237" s="124">
        <f t="shared" si="46"/>
        <v>20</v>
      </c>
      <c r="J237" s="124">
        <f t="shared" si="46"/>
        <v>20</v>
      </c>
    </row>
    <row r="238" spans="1:10" ht="46">
      <c r="A238" s="20"/>
      <c r="B238" s="23"/>
      <c r="C238" s="20" t="s">
        <v>247</v>
      </c>
      <c r="D238" s="20">
        <v>12</v>
      </c>
      <c r="E238" s="31" t="s">
        <v>669</v>
      </c>
      <c r="F238" s="29" t="s">
        <v>256</v>
      </c>
      <c r="G238" s="151" t="s">
        <v>683</v>
      </c>
      <c r="H238" s="124">
        <f t="shared" si="46"/>
        <v>20</v>
      </c>
      <c r="I238" s="124">
        <f t="shared" si="46"/>
        <v>20</v>
      </c>
      <c r="J238" s="124">
        <f t="shared" si="46"/>
        <v>20</v>
      </c>
    </row>
    <row r="239" spans="1:10" ht="23">
      <c r="A239" s="20"/>
      <c r="B239" s="23"/>
      <c r="C239" s="20" t="s">
        <v>247</v>
      </c>
      <c r="D239" s="20">
        <v>12</v>
      </c>
      <c r="E239" s="31" t="s">
        <v>669</v>
      </c>
      <c r="F239" s="20" t="s">
        <v>258</v>
      </c>
      <c r="G239" s="27" t="s">
        <v>658</v>
      </c>
      <c r="H239" s="124">
        <v>20</v>
      </c>
      <c r="I239" s="124">
        <v>20</v>
      </c>
      <c r="J239" s="124">
        <v>20</v>
      </c>
    </row>
    <row r="240" spans="1:10" ht="34.5">
      <c r="A240" s="20"/>
      <c r="B240" s="23"/>
      <c r="C240" s="20" t="s">
        <v>247</v>
      </c>
      <c r="D240" s="20">
        <v>12</v>
      </c>
      <c r="E240" s="31" t="s">
        <v>696</v>
      </c>
      <c r="F240" s="20"/>
      <c r="G240" s="27" t="s">
        <v>697</v>
      </c>
      <c r="H240" s="124">
        <f t="shared" ref="H240:J241" si="47">H241</f>
        <v>49</v>
      </c>
      <c r="I240" s="124">
        <f t="shared" si="47"/>
        <v>49</v>
      </c>
      <c r="J240" s="124">
        <f t="shared" si="47"/>
        <v>49</v>
      </c>
    </row>
    <row r="241" spans="1:10" ht="23">
      <c r="A241" s="20"/>
      <c r="B241" s="23"/>
      <c r="C241" s="20" t="s">
        <v>247</v>
      </c>
      <c r="D241" s="20">
        <v>12</v>
      </c>
      <c r="E241" s="31" t="s">
        <v>696</v>
      </c>
      <c r="F241" s="29" t="s">
        <v>256</v>
      </c>
      <c r="G241" s="151" t="s">
        <v>263</v>
      </c>
      <c r="H241" s="124">
        <f t="shared" si="47"/>
        <v>49</v>
      </c>
      <c r="I241" s="124">
        <f t="shared" si="47"/>
        <v>49</v>
      </c>
      <c r="J241" s="124">
        <f t="shared" si="47"/>
        <v>49</v>
      </c>
    </row>
    <row r="242" spans="1:10" ht="23">
      <c r="A242" s="20"/>
      <c r="B242" s="23"/>
      <c r="C242" s="20" t="s">
        <v>247</v>
      </c>
      <c r="D242" s="20">
        <v>12</v>
      </c>
      <c r="E242" s="31" t="s">
        <v>696</v>
      </c>
      <c r="F242" s="20" t="s">
        <v>258</v>
      </c>
      <c r="G242" s="27" t="s">
        <v>658</v>
      </c>
      <c r="H242" s="124">
        <v>49</v>
      </c>
      <c r="I242" s="124">
        <v>49</v>
      </c>
      <c r="J242" s="124">
        <v>49</v>
      </c>
    </row>
    <row r="243" spans="1:10" ht="23">
      <c r="A243" s="20"/>
      <c r="B243" s="23"/>
      <c r="C243" s="24" t="s">
        <v>26</v>
      </c>
      <c r="D243" s="24" t="s">
        <v>248</v>
      </c>
      <c r="E243" s="81"/>
      <c r="F243" s="23"/>
      <c r="G243" s="175" t="s">
        <v>278</v>
      </c>
      <c r="H243" s="135">
        <f>H244+H259+H276</f>
        <v>45894.093000000008</v>
      </c>
      <c r="I243" s="135">
        <f>I244+I259+I276</f>
        <v>12468.241999999998</v>
      </c>
      <c r="J243" s="135">
        <f>J244+J259+J276</f>
        <v>4732.9120000000003</v>
      </c>
    </row>
    <row r="244" spans="1:10">
      <c r="A244" s="20"/>
      <c r="B244" s="23"/>
      <c r="C244" s="98" t="s">
        <v>26</v>
      </c>
      <c r="D244" s="98" t="s">
        <v>254</v>
      </c>
      <c r="E244" s="207"/>
      <c r="F244" s="98"/>
      <c r="G244" s="118" t="s">
        <v>654</v>
      </c>
      <c r="H244" s="136">
        <f>H245+H251</f>
        <v>615.61200000000008</v>
      </c>
      <c r="I244" s="136">
        <f>I245+I251</f>
        <v>615.61200000000008</v>
      </c>
      <c r="J244" s="136">
        <f>J245+J251</f>
        <v>615.61200000000008</v>
      </c>
    </row>
    <row r="245" spans="1:10" ht="46">
      <c r="A245" s="20"/>
      <c r="B245" s="23"/>
      <c r="C245" s="10" t="s">
        <v>26</v>
      </c>
      <c r="D245" s="10" t="s">
        <v>254</v>
      </c>
      <c r="E245" s="33" t="s">
        <v>271</v>
      </c>
      <c r="F245" s="20"/>
      <c r="G245" s="27" t="s">
        <v>750</v>
      </c>
      <c r="H245" s="124">
        <f t="shared" ref="H245:J246" si="48">H246</f>
        <v>332.8</v>
      </c>
      <c r="I245" s="124">
        <f t="shared" si="48"/>
        <v>332.8</v>
      </c>
      <c r="J245" s="124">
        <f t="shared" si="48"/>
        <v>332.8</v>
      </c>
    </row>
    <row r="246" spans="1:10" ht="57.5">
      <c r="A246" s="20"/>
      <c r="B246" s="23"/>
      <c r="C246" s="10" t="s">
        <v>26</v>
      </c>
      <c r="D246" s="10" t="s">
        <v>254</v>
      </c>
      <c r="E246" s="31" t="s">
        <v>272</v>
      </c>
      <c r="F246" s="20"/>
      <c r="G246" s="27" t="s">
        <v>751</v>
      </c>
      <c r="H246" s="124">
        <f>H247</f>
        <v>332.8</v>
      </c>
      <c r="I246" s="124">
        <f t="shared" si="48"/>
        <v>332.8</v>
      </c>
      <c r="J246" s="124">
        <f t="shared" si="48"/>
        <v>332.8</v>
      </c>
    </row>
    <row r="247" spans="1:10" ht="46">
      <c r="A247" s="20"/>
      <c r="B247" s="23"/>
      <c r="C247" s="10" t="s">
        <v>26</v>
      </c>
      <c r="D247" s="10" t="s">
        <v>254</v>
      </c>
      <c r="E247" s="31" t="s">
        <v>276</v>
      </c>
      <c r="F247" s="20"/>
      <c r="G247" s="27" t="s">
        <v>745</v>
      </c>
      <c r="H247" s="124">
        <f>H248</f>
        <v>332.8</v>
      </c>
      <c r="I247" s="124">
        <f>I248</f>
        <v>332.8</v>
      </c>
      <c r="J247" s="124">
        <f>J248</f>
        <v>332.8</v>
      </c>
    </row>
    <row r="248" spans="1:10" ht="57.5">
      <c r="A248" s="20"/>
      <c r="B248" s="23"/>
      <c r="C248" s="10" t="s">
        <v>26</v>
      </c>
      <c r="D248" s="10" t="s">
        <v>254</v>
      </c>
      <c r="E248" s="31" t="s">
        <v>784</v>
      </c>
      <c r="F248" s="20"/>
      <c r="G248" s="27" t="s">
        <v>786</v>
      </c>
      <c r="H248" s="124">
        <f t="shared" ref="H248:J249" si="49">H249</f>
        <v>332.8</v>
      </c>
      <c r="I248" s="124">
        <f t="shared" si="49"/>
        <v>332.8</v>
      </c>
      <c r="J248" s="124">
        <f t="shared" si="49"/>
        <v>332.8</v>
      </c>
    </row>
    <row r="249" spans="1:10" ht="46">
      <c r="A249" s="20"/>
      <c r="B249" s="23"/>
      <c r="C249" s="10" t="s">
        <v>26</v>
      </c>
      <c r="D249" s="10" t="s">
        <v>254</v>
      </c>
      <c r="E249" s="31" t="s">
        <v>784</v>
      </c>
      <c r="F249" s="29" t="s">
        <v>256</v>
      </c>
      <c r="G249" s="151" t="s">
        <v>683</v>
      </c>
      <c r="H249" s="124">
        <f t="shared" si="49"/>
        <v>332.8</v>
      </c>
      <c r="I249" s="124">
        <f t="shared" si="49"/>
        <v>332.8</v>
      </c>
      <c r="J249" s="124">
        <f t="shared" si="49"/>
        <v>332.8</v>
      </c>
    </row>
    <row r="250" spans="1:10" ht="23">
      <c r="A250" s="20"/>
      <c r="B250" s="23"/>
      <c r="C250" s="10" t="s">
        <v>26</v>
      </c>
      <c r="D250" s="10" t="s">
        <v>254</v>
      </c>
      <c r="E250" s="31" t="s">
        <v>784</v>
      </c>
      <c r="F250" s="20" t="s">
        <v>258</v>
      </c>
      <c r="G250" s="27" t="s">
        <v>658</v>
      </c>
      <c r="H250" s="124">
        <v>332.8</v>
      </c>
      <c r="I250" s="124">
        <v>332.8</v>
      </c>
      <c r="J250" s="124">
        <v>332.8</v>
      </c>
    </row>
    <row r="251" spans="1:10" ht="23">
      <c r="A251" s="20"/>
      <c r="B251" s="23"/>
      <c r="C251" s="10" t="s">
        <v>26</v>
      </c>
      <c r="D251" s="10" t="s">
        <v>254</v>
      </c>
      <c r="E251" s="10" t="s">
        <v>130</v>
      </c>
      <c r="F251" s="10"/>
      <c r="G251" s="27" t="s">
        <v>67</v>
      </c>
      <c r="H251" s="124">
        <f>H252</f>
        <v>282.81200000000001</v>
      </c>
      <c r="I251" s="124">
        <f t="shared" ref="I251:J252" si="50">I252</f>
        <v>282.81200000000001</v>
      </c>
      <c r="J251" s="124">
        <f t="shared" si="50"/>
        <v>282.81200000000001</v>
      </c>
    </row>
    <row r="252" spans="1:10" ht="51.75" customHeight="1">
      <c r="A252" s="20"/>
      <c r="B252" s="23"/>
      <c r="C252" s="10" t="s">
        <v>26</v>
      </c>
      <c r="D252" s="10" t="s">
        <v>254</v>
      </c>
      <c r="E252" s="10" t="s">
        <v>400</v>
      </c>
      <c r="F252" s="10"/>
      <c r="G252" s="27" t="s">
        <v>401</v>
      </c>
      <c r="H252" s="124">
        <f>H253</f>
        <v>282.81200000000001</v>
      </c>
      <c r="I252" s="124">
        <f t="shared" si="50"/>
        <v>282.81200000000001</v>
      </c>
      <c r="J252" s="124">
        <f t="shared" si="50"/>
        <v>282.81200000000001</v>
      </c>
    </row>
    <row r="253" spans="1:10" ht="57.5">
      <c r="A253" s="20"/>
      <c r="B253" s="23"/>
      <c r="C253" s="10" t="s">
        <v>26</v>
      </c>
      <c r="D253" s="10" t="s">
        <v>254</v>
      </c>
      <c r="E253" s="31" t="s">
        <v>655</v>
      </c>
      <c r="F253" s="10"/>
      <c r="G253" s="27" t="s">
        <v>656</v>
      </c>
      <c r="H253" s="124">
        <f>H254+H257</f>
        <v>282.81200000000001</v>
      </c>
      <c r="I253" s="124">
        <f t="shared" ref="I253:J253" si="51">I254+I257</f>
        <v>282.81200000000001</v>
      </c>
      <c r="J253" s="124">
        <f t="shared" si="51"/>
        <v>282.81200000000001</v>
      </c>
    </row>
    <row r="254" spans="1:10" ht="46">
      <c r="A254" s="20"/>
      <c r="B254" s="23"/>
      <c r="C254" s="10" t="s">
        <v>26</v>
      </c>
      <c r="D254" s="10" t="s">
        <v>254</v>
      </c>
      <c r="E254" s="31" t="s">
        <v>655</v>
      </c>
      <c r="F254" s="29" t="s">
        <v>256</v>
      </c>
      <c r="G254" s="151" t="s">
        <v>683</v>
      </c>
      <c r="H254" s="124">
        <f>H255+H256</f>
        <v>282.512</v>
      </c>
      <c r="I254" s="124">
        <f>I255+I256</f>
        <v>282.81200000000001</v>
      </c>
      <c r="J254" s="124">
        <f>J255+J256</f>
        <v>282.81200000000001</v>
      </c>
    </row>
    <row r="255" spans="1:10" ht="23">
      <c r="A255" s="20"/>
      <c r="B255" s="23"/>
      <c r="C255" s="10" t="s">
        <v>26</v>
      </c>
      <c r="D255" s="10" t="s">
        <v>254</v>
      </c>
      <c r="E255" s="31" t="s">
        <v>655</v>
      </c>
      <c r="F255" s="20" t="s">
        <v>258</v>
      </c>
      <c r="G255" s="27" t="s">
        <v>658</v>
      </c>
      <c r="H255" s="124">
        <v>269.96300000000002</v>
      </c>
      <c r="I255" s="124">
        <v>160.26300000000001</v>
      </c>
      <c r="J255" s="124">
        <v>160.26300000000001</v>
      </c>
    </row>
    <row r="256" spans="1:10" ht="23">
      <c r="A256" s="20"/>
      <c r="B256" s="23"/>
      <c r="C256" s="10" t="s">
        <v>26</v>
      </c>
      <c r="D256" s="10" t="s">
        <v>254</v>
      </c>
      <c r="E256" s="31" t="s">
        <v>655</v>
      </c>
      <c r="F256" s="20">
        <v>247</v>
      </c>
      <c r="G256" s="27" t="s">
        <v>740</v>
      </c>
      <c r="H256" s="124">
        <v>12.548999999999999</v>
      </c>
      <c r="I256" s="124">
        <v>122.54900000000001</v>
      </c>
      <c r="J256" s="124">
        <v>122.54900000000001</v>
      </c>
    </row>
    <row r="257" spans="1:10" s="223" customFormat="1" ht="23">
      <c r="A257" s="20"/>
      <c r="B257" s="23"/>
      <c r="C257" s="10" t="s">
        <v>26</v>
      </c>
      <c r="D257" s="10" t="s">
        <v>254</v>
      </c>
      <c r="E257" s="31" t="s">
        <v>655</v>
      </c>
      <c r="F257" s="29" t="s">
        <v>262</v>
      </c>
      <c r="G257" s="151" t="s">
        <v>263</v>
      </c>
      <c r="H257" s="124">
        <f>H258</f>
        <v>0.3</v>
      </c>
      <c r="I257" s="124">
        <f t="shared" ref="I257:J257" si="52">I258</f>
        <v>0</v>
      </c>
      <c r="J257" s="124">
        <f t="shared" si="52"/>
        <v>0</v>
      </c>
    </row>
    <row r="258" spans="1:10" s="223" customFormat="1">
      <c r="A258" s="20"/>
      <c r="B258" s="23"/>
      <c r="C258" s="10" t="s">
        <v>26</v>
      </c>
      <c r="D258" s="10" t="s">
        <v>254</v>
      </c>
      <c r="E258" s="31" t="s">
        <v>655</v>
      </c>
      <c r="F258" s="20">
        <v>853</v>
      </c>
      <c r="G258" s="27" t="s">
        <v>771</v>
      </c>
      <c r="H258" s="124">
        <v>0.3</v>
      </c>
      <c r="I258" s="124">
        <v>0</v>
      </c>
      <c r="J258" s="124">
        <v>0</v>
      </c>
    </row>
    <row r="259" spans="1:10">
      <c r="A259" s="20"/>
      <c r="B259" s="23"/>
      <c r="C259" s="98" t="s">
        <v>26</v>
      </c>
      <c r="D259" s="98" t="s">
        <v>294</v>
      </c>
      <c r="E259" s="101"/>
      <c r="F259" s="99"/>
      <c r="G259" s="118" t="s">
        <v>292</v>
      </c>
      <c r="H259" s="136">
        <f t="shared" ref="H259:J260" si="53">H260</f>
        <v>41126.081000000006</v>
      </c>
      <c r="I259" s="136">
        <f t="shared" si="53"/>
        <v>7735.33</v>
      </c>
      <c r="J259" s="136">
        <f t="shared" si="53"/>
        <v>0</v>
      </c>
    </row>
    <row r="260" spans="1:10" ht="46">
      <c r="A260" s="20"/>
      <c r="B260" s="23"/>
      <c r="C260" s="10" t="s">
        <v>26</v>
      </c>
      <c r="D260" s="10" t="s">
        <v>294</v>
      </c>
      <c r="E260" s="33" t="s">
        <v>271</v>
      </c>
      <c r="F260" s="20"/>
      <c r="G260" s="27" t="s">
        <v>750</v>
      </c>
      <c r="H260" s="124">
        <f t="shared" si="53"/>
        <v>41126.081000000006</v>
      </c>
      <c r="I260" s="124">
        <f t="shared" si="53"/>
        <v>7735.33</v>
      </c>
      <c r="J260" s="124">
        <f t="shared" si="53"/>
        <v>0</v>
      </c>
    </row>
    <row r="261" spans="1:10" ht="57.5">
      <c r="A261" s="20"/>
      <c r="B261" s="23"/>
      <c r="C261" s="10" t="s">
        <v>26</v>
      </c>
      <c r="D261" s="10" t="s">
        <v>294</v>
      </c>
      <c r="E261" s="31" t="s">
        <v>272</v>
      </c>
      <c r="F261" s="20"/>
      <c r="G261" s="27" t="s">
        <v>751</v>
      </c>
      <c r="H261" s="124">
        <f>H262+H269</f>
        <v>41126.081000000006</v>
      </c>
      <c r="I261" s="124">
        <f>I262+I269</f>
        <v>7735.33</v>
      </c>
      <c r="J261" s="124">
        <f>J262+J269</f>
        <v>0</v>
      </c>
    </row>
    <row r="262" spans="1:10" ht="34.5">
      <c r="A262" s="20"/>
      <c r="B262" s="23"/>
      <c r="C262" s="10" t="s">
        <v>26</v>
      </c>
      <c r="D262" s="10" t="s">
        <v>294</v>
      </c>
      <c r="E262" s="31" t="s">
        <v>273</v>
      </c>
      <c r="F262" s="20"/>
      <c r="G262" s="27" t="s">
        <v>744</v>
      </c>
      <c r="H262" s="124">
        <f>H266+H263</f>
        <v>6620.375</v>
      </c>
      <c r="I262" s="124">
        <f t="shared" ref="I262:J262" si="54">I266+I263</f>
        <v>7735.33</v>
      </c>
      <c r="J262" s="124">
        <f t="shared" si="54"/>
        <v>0</v>
      </c>
    </row>
    <row r="263" spans="1:10" s="227" customFormat="1" ht="23">
      <c r="A263" s="20"/>
      <c r="B263" s="23"/>
      <c r="C263" s="10" t="s">
        <v>26</v>
      </c>
      <c r="D263" s="10" t="s">
        <v>294</v>
      </c>
      <c r="E263" s="10" t="s">
        <v>866</v>
      </c>
      <c r="F263" s="20"/>
      <c r="G263" s="27" t="s">
        <v>867</v>
      </c>
      <c r="H263" s="124">
        <f>H264</f>
        <v>1029.6610000000001</v>
      </c>
      <c r="I263" s="124">
        <f t="shared" ref="I263:J264" si="55">I264</f>
        <v>0</v>
      </c>
      <c r="J263" s="124">
        <f t="shared" si="55"/>
        <v>0</v>
      </c>
    </row>
    <row r="264" spans="1:10" s="227" customFormat="1" ht="46">
      <c r="A264" s="20"/>
      <c r="B264" s="23"/>
      <c r="C264" s="10" t="s">
        <v>26</v>
      </c>
      <c r="D264" s="10" t="s">
        <v>294</v>
      </c>
      <c r="E264" s="10" t="s">
        <v>866</v>
      </c>
      <c r="F264" s="29" t="s">
        <v>256</v>
      </c>
      <c r="G264" s="151" t="s">
        <v>683</v>
      </c>
      <c r="H264" s="124">
        <f>H265</f>
        <v>1029.6610000000001</v>
      </c>
      <c r="I264" s="124">
        <f t="shared" si="55"/>
        <v>0</v>
      </c>
      <c r="J264" s="124">
        <f t="shared" si="55"/>
        <v>0</v>
      </c>
    </row>
    <row r="265" spans="1:10" s="227" customFormat="1" ht="23">
      <c r="A265" s="20"/>
      <c r="B265" s="23"/>
      <c r="C265" s="10" t="s">
        <v>26</v>
      </c>
      <c r="D265" s="10" t="s">
        <v>294</v>
      </c>
      <c r="E265" s="10" t="s">
        <v>866</v>
      </c>
      <c r="F265" s="20" t="s">
        <v>258</v>
      </c>
      <c r="G265" s="27" t="s">
        <v>658</v>
      </c>
      <c r="H265" s="124">
        <v>1029.6610000000001</v>
      </c>
      <c r="I265" s="124">
        <v>0</v>
      </c>
      <c r="J265" s="124">
        <v>0</v>
      </c>
    </row>
    <row r="266" spans="1:10" ht="57.5">
      <c r="A266" s="20"/>
      <c r="B266" s="23"/>
      <c r="C266" s="10" t="s">
        <v>26</v>
      </c>
      <c r="D266" s="10" t="s">
        <v>294</v>
      </c>
      <c r="E266" s="10" t="s">
        <v>804</v>
      </c>
      <c r="F266" s="10"/>
      <c r="G266" s="27" t="s">
        <v>805</v>
      </c>
      <c r="H266" s="124">
        <f t="shared" ref="H266:J267" si="56">H267</f>
        <v>5590.7139999999999</v>
      </c>
      <c r="I266" s="124">
        <f t="shared" si="56"/>
        <v>7735.33</v>
      </c>
      <c r="J266" s="124">
        <f t="shared" si="56"/>
        <v>0</v>
      </c>
    </row>
    <row r="267" spans="1:10" ht="46">
      <c r="A267" s="20"/>
      <c r="B267" s="23"/>
      <c r="C267" s="10" t="s">
        <v>26</v>
      </c>
      <c r="D267" s="10" t="s">
        <v>294</v>
      </c>
      <c r="E267" s="10" t="s">
        <v>804</v>
      </c>
      <c r="F267" s="20">
        <v>400</v>
      </c>
      <c r="G267" s="27" t="s">
        <v>417</v>
      </c>
      <c r="H267" s="124">
        <f t="shared" si="56"/>
        <v>5590.7139999999999</v>
      </c>
      <c r="I267" s="124">
        <f t="shared" si="56"/>
        <v>7735.33</v>
      </c>
      <c r="J267" s="124">
        <f t="shared" si="56"/>
        <v>0</v>
      </c>
    </row>
    <row r="268" spans="1:10" ht="69">
      <c r="A268" s="20"/>
      <c r="B268" s="23"/>
      <c r="C268" s="10" t="s">
        <v>26</v>
      </c>
      <c r="D268" s="10" t="s">
        <v>294</v>
      </c>
      <c r="E268" s="10" t="s">
        <v>804</v>
      </c>
      <c r="F268" s="20">
        <v>414</v>
      </c>
      <c r="G268" s="27" t="s">
        <v>416</v>
      </c>
      <c r="H268" s="124">
        <v>5590.7139999999999</v>
      </c>
      <c r="I268" s="124">
        <v>7735.33</v>
      </c>
      <c r="J268" s="124">
        <v>0</v>
      </c>
    </row>
    <row r="269" spans="1:10" ht="37.5" customHeight="1">
      <c r="A269" s="20"/>
      <c r="B269" s="23"/>
      <c r="C269" s="10" t="s">
        <v>26</v>
      </c>
      <c r="D269" s="10" t="s">
        <v>294</v>
      </c>
      <c r="E269" s="31" t="s">
        <v>276</v>
      </c>
      <c r="F269" s="20"/>
      <c r="G269" s="27" t="s">
        <v>745</v>
      </c>
      <c r="H269" s="126">
        <f>H270+H273</f>
        <v>34505.706000000006</v>
      </c>
      <c r="I269" s="126">
        <f>I270+I273</f>
        <v>0</v>
      </c>
      <c r="J269" s="126">
        <f>J270+J273</f>
        <v>0</v>
      </c>
    </row>
    <row r="270" spans="1:10" ht="46">
      <c r="A270" s="20"/>
      <c r="B270" s="23"/>
      <c r="C270" s="10" t="s">
        <v>26</v>
      </c>
      <c r="D270" s="10" t="s">
        <v>294</v>
      </c>
      <c r="E270" s="31" t="s">
        <v>682</v>
      </c>
      <c r="F270" s="20"/>
      <c r="G270" s="5" t="s">
        <v>657</v>
      </c>
      <c r="H270" s="126">
        <f t="shared" ref="H270:J271" si="57">H271</f>
        <v>17193.434000000001</v>
      </c>
      <c r="I270" s="124">
        <f t="shared" si="57"/>
        <v>0</v>
      </c>
      <c r="J270" s="124">
        <f t="shared" si="57"/>
        <v>0</v>
      </c>
    </row>
    <row r="271" spans="1:10" ht="23">
      <c r="A271" s="20"/>
      <c r="B271" s="23"/>
      <c r="C271" s="10" t="s">
        <v>26</v>
      </c>
      <c r="D271" s="10" t="s">
        <v>294</v>
      </c>
      <c r="E271" s="31" t="s">
        <v>682</v>
      </c>
      <c r="F271" s="20" t="s">
        <v>262</v>
      </c>
      <c r="G271" s="27" t="s">
        <v>263</v>
      </c>
      <c r="H271" s="126">
        <f t="shared" si="57"/>
        <v>17193.434000000001</v>
      </c>
      <c r="I271" s="124">
        <f t="shared" si="57"/>
        <v>0</v>
      </c>
      <c r="J271" s="124">
        <f t="shared" si="57"/>
        <v>0</v>
      </c>
    </row>
    <row r="272" spans="1:10" ht="92">
      <c r="A272" s="20"/>
      <c r="B272" s="23"/>
      <c r="C272" s="10" t="s">
        <v>26</v>
      </c>
      <c r="D272" s="10" t="s">
        <v>294</v>
      </c>
      <c r="E272" s="31" t="s">
        <v>682</v>
      </c>
      <c r="F272" s="112">
        <v>813</v>
      </c>
      <c r="G272" s="27" t="s">
        <v>828</v>
      </c>
      <c r="H272" s="126">
        <v>17193.434000000001</v>
      </c>
      <c r="I272" s="143">
        <v>0</v>
      </c>
      <c r="J272" s="143">
        <v>0</v>
      </c>
    </row>
    <row r="273" spans="1:10" ht="46">
      <c r="A273" s="20"/>
      <c r="B273" s="23"/>
      <c r="C273" s="10" t="s">
        <v>26</v>
      </c>
      <c r="D273" s="10" t="s">
        <v>294</v>
      </c>
      <c r="E273" s="31" t="s">
        <v>780</v>
      </c>
      <c r="F273" s="20"/>
      <c r="G273" s="162" t="s">
        <v>779</v>
      </c>
      <c r="H273" s="188">
        <f t="shared" ref="H273:J274" si="58">H274</f>
        <v>17312.272000000001</v>
      </c>
      <c r="I273" s="142">
        <f t="shared" si="58"/>
        <v>0</v>
      </c>
      <c r="J273" s="142">
        <f t="shared" si="58"/>
        <v>0</v>
      </c>
    </row>
    <row r="274" spans="1:10" ht="46">
      <c r="A274" s="20"/>
      <c r="B274" s="23"/>
      <c r="C274" s="10" t="s">
        <v>26</v>
      </c>
      <c r="D274" s="10" t="s">
        <v>294</v>
      </c>
      <c r="E274" s="31" t="s">
        <v>780</v>
      </c>
      <c r="F274" s="20">
        <v>400</v>
      </c>
      <c r="G274" s="27" t="s">
        <v>417</v>
      </c>
      <c r="H274" s="188">
        <f t="shared" si="58"/>
        <v>17312.272000000001</v>
      </c>
      <c r="I274" s="142">
        <f t="shared" si="58"/>
        <v>0</v>
      </c>
      <c r="J274" s="142">
        <f t="shared" si="58"/>
        <v>0</v>
      </c>
    </row>
    <row r="275" spans="1:10" ht="69">
      <c r="A275" s="20"/>
      <c r="B275" s="23"/>
      <c r="C275" s="10" t="s">
        <v>26</v>
      </c>
      <c r="D275" s="10" t="s">
        <v>294</v>
      </c>
      <c r="E275" s="31" t="s">
        <v>780</v>
      </c>
      <c r="F275" s="20">
        <v>414</v>
      </c>
      <c r="G275" s="27" t="s">
        <v>416</v>
      </c>
      <c r="H275" s="188">
        <v>17312.272000000001</v>
      </c>
      <c r="I275" s="142">
        <v>0</v>
      </c>
      <c r="J275" s="142">
        <v>0</v>
      </c>
    </row>
    <row r="276" spans="1:10">
      <c r="A276" s="20"/>
      <c r="B276" s="23"/>
      <c r="C276" s="98" t="s">
        <v>26</v>
      </c>
      <c r="D276" s="98" t="s">
        <v>320</v>
      </c>
      <c r="E276" s="101"/>
      <c r="F276" s="99"/>
      <c r="G276" s="205" t="s">
        <v>811</v>
      </c>
      <c r="H276" s="136">
        <f>H277</f>
        <v>4152.3999999999996</v>
      </c>
      <c r="I276" s="136">
        <f t="shared" ref="I276:J279" si="59">I277</f>
        <v>4117.3</v>
      </c>
      <c r="J276" s="136">
        <f t="shared" si="59"/>
        <v>4117.3</v>
      </c>
    </row>
    <row r="277" spans="1:10" ht="46">
      <c r="A277" s="20"/>
      <c r="B277" s="23"/>
      <c r="C277" s="10" t="s">
        <v>26</v>
      </c>
      <c r="D277" s="10" t="s">
        <v>320</v>
      </c>
      <c r="E277" s="33" t="s">
        <v>271</v>
      </c>
      <c r="F277" s="20"/>
      <c r="G277" s="27" t="s">
        <v>750</v>
      </c>
      <c r="H277" s="124">
        <f t="shared" ref="H277:H281" si="60">H278</f>
        <v>4152.3999999999996</v>
      </c>
      <c r="I277" s="124">
        <f t="shared" si="59"/>
        <v>4117.3</v>
      </c>
      <c r="J277" s="124">
        <f t="shared" si="59"/>
        <v>4117.3</v>
      </c>
    </row>
    <row r="278" spans="1:10" ht="57.5">
      <c r="A278" s="20"/>
      <c r="B278" s="23"/>
      <c r="C278" s="10" t="s">
        <v>26</v>
      </c>
      <c r="D278" s="10" t="s">
        <v>320</v>
      </c>
      <c r="E278" s="31" t="s">
        <v>272</v>
      </c>
      <c r="F278" s="20"/>
      <c r="G278" s="27" t="s">
        <v>751</v>
      </c>
      <c r="H278" s="188">
        <f t="shared" si="60"/>
        <v>4152.3999999999996</v>
      </c>
      <c r="I278" s="188">
        <f t="shared" si="59"/>
        <v>4117.3</v>
      </c>
      <c r="J278" s="188">
        <f t="shared" si="59"/>
        <v>4117.3</v>
      </c>
    </row>
    <row r="279" spans="1:10" ht="46">
      <c r="A279" s="20"/>
      <c r="B279" s="23"/>
      <c r="C279" s="10" t="s">
        <v>26</v>
      </c>
      <c r="D279" s="10" t="s">
        <v>320</v>
      </c>
      <c r="E279" s="31" t="s">
        <v>276</v>
      </c>
      <c r="F279" s="20"/>
      <c r="G279" s="27" t="s">
        <v>745</v>
      </c>
      <c r="H279" s="188">
        <f t="shared" si="60"/>
        <v>4152.3999999999996</v>
      </c>
      <c r="I279" s="188">
        <f t="shared" si="59"/>
        <v>4117.3</v>
      </c>
      <c r="J279" s="188">
        <f t="shared" si="59"/>
        <v>4117.3</v>
      </c>
    </row>
    <row r="280" spans="1:10" ht="50.25" customHeight="1">
      <c r="A280" s="20"/>
      <c r="B280" s="23"/>
      <c r="C280" s="10" t="s">
        <v>26</v>
      </c>
      <c r="D280" s="10" t="s">
        <v>320</v>
      </c>
      <c r="E280" s="31" t="s">
        <v>815</v>
      </c>
      <c r="F280" s="20"/>
      <c r="G280" s="27" t="s">
        <v>814</v>
      </c>
      <c r="H280" s="188">
        <f t="shared" si="60"/>
        <v>4152.3999999999996</v>
      </c>
      <c r="I280" s="188">
        <f>I281</f>
        <v>4117.3</v>
      </c>
      <c r="J280" s="188">
        <f>J281</f>
        <v>4117.3</v>
      </c>
    </row>
    <row r="281" spans="1:10" ht="46">
      <c r="A281" s="20"/>
      <c r="B281" s="23"/>
      <c r="C281" s="10" t="s">
        <v>26</v>
      </c>
      <c r="D281" s="10" t="s">
        <v>320</v>
      </c>
      <c r="E281" s="31" t="s">
        <v>815</v>
      </c>
      <c r="F281" s="29" t="s">
        <v>256</v>
      </c>
      <c r="G281" s="151" t="s">
        <v>683</v>
      </c>
      <c r="H281" s="188">
        <f t="shared" si="60"/>
        <v>4152.3999999999996</v>
      </c>
      <c r="I281" s="188">
        <f>I282</f>
        <v>4117.3</v>
      </c>
      <c r="J281" s="188">
        <f>J282</f>
        <v>4117.3</v>
      </c>
    </row>
    <row r="282" spans="1:10" ht="23">
      <c r="A282" s="20"/>
      <c r="B282" s="23"/>
      <c r="C282" s="10" t="s">
        <v>26</v>
      </c>
      <c r="D282" s="10" t="s">
        <v>320</v>
      </c>
      <c r="E282" s="31" t="s">
        <v>815</v>
      </c>
      <c r="F282" s="20" t="s">
        <v>258</v>
      </c>
      <c r="G282" s="27" t="s">
        <v>658</v>
      </c>
      <c r="H282" s="188">
        <v>4152.3999999999996</v>
      </c>
      <c r="I282" s="188">
        <v>4117.3</v>
      </c>
      <c r="J282" s="188">
        <v>4117.3</v>
      </c>
    </row>
    <row r="283" spans="1:10">
      <c r="A283" s="20"/>
      <c r="B283" s="23"/>
      <c r="C283" s="23" t="s">
        <v>265</v>
      </c>
      <c r="D283" s="23" t="s">
        <v>248</v>
      </c>
      <c r="E283" s="24"/>
      <c r="F283" s="20"/>
      <c r="G283" s="175" t="s">
        <v>293</v>
      </c>
      <c r="H283" s="135">
        <f>H284+H303+H318+H338</f>
        <v>51502.231</v>
      </c>
      <c r="I283" s="135">
        <f>I284+I303+I318+I338</f>
        <v>50122.422000000006</v>
      </c>
      <c r="J283" s="135">
        <f>J284+J303+J318+J338</f>
        <v>50129.62200000001</v>
      </c>
    </row>
    <row r="284" spans="1:10" ht="23">
      <c r="A284" s="20"/>
      <c r="B284" s="23"/>
      <c r="C284" s="99" t="s">
        <v>265</v>
      </c>
      <c r="D284" s="98" t="s">
        <v>320</v>
      </c>
      <c r="E284" s="98"/>
      <c r="F284" s="99"/>
      <c r="G284" s="118" t="s">
        <v>348</v>
      </c>
      <c r="H284" s="136">
        <f>H285</f>
        <v>44715.328000000001</v>
      </c>
      <c r="I284" s="136">
        <f>I285</f>
        <v>43902.048000000003</v>
      </c>
      <c r="J284" s="136">
        <f>J285</f>
        <v>43902.048000000003</v>
      </c>
    </row>
    <row r="285" spans="1:10" ht="46">
      <c r="A285" s="20"/>
      <c r="B285" s="23"/>
      <c r="C285" s="20" t="s">
        <v>265</v>
      </c>
      <c r="D285" s="10" t="s">
        <v>320</v>
      </c>
      <c r="E285" s="10" t="s">
        <v>133</v>
      </c>
      <c r="F285" s="20"/>
      <c r="G285" s="27" t="s">
        <v>803</v>
      </c>
      <c r="H285" s="124">
        <f t="shared" ref="H285:J286" si="61">H286</f>
        <v>44715.328000000001</v>
      </c>
      <c r="I285" s="124">
        <f t="shared" si="61"/>
        <v>43902.048000000003</v>
      </c>
      <c r="J285" s="124">
        <f t="shared" si="61"/>
        <v>43902.048000000003</v>
      </c>
    </row>
    <row r="286" spans="1:10" ht="46">
      <c r="A286" s="20"/>
      <c r="B286" s="23"/>
      <c r="C286" s="20" t="s">
        <v>265</v>
      </c>
      <c r="D286" s="10" t="s">
        <v>320</v>
      </c>
      <c r="E286" s="10" t="s">
        <v>134</v>
      </c>
      <c r="F286" s="20"/>
      <c r="G286" s="27" t="s">
        <v>344</v>
      </c>
      <c r="H286" s="124">
        <f>H287</f>
        <v>44715.328000000001</v>
      </c>
      <c r="I286" s="124">
        <f t="shared" si="61"/>
        <v>43902.048000000003</v>
      </c>
      <c r="J286" s="124">
        <f t="shared" si="61"/>
        <v>43902.048000000003</v>
      </c>
    </row>
    <row r="287" spans="1:10" ht="46">
      <c r="A287" s="20"/>
      <c r="B287" s="23"/>
      <c r="C287" s="20" t="s">
        <v>265</v>
      </c>
      <c r="D287" s="10" t="s">
        <v>320</v>
      </c>
      <c r="E287" s="10" t="s">
        <v>38</v>
      </c>
      <c r="F287" s="20"/>
      <c r="G287" s="27" t="s">
        <v>345</v>
      </c>
      <c r="H287" s="124">
        <f>H288+H295+H299+H292</f>
        <v>44715.328000000001</v>
      </c>
      <c r="I287" s="124">
        <f t="shared" ref="I287:J287" si="62">I288+I295+I299+I292</f>
        <v>43902.048000000003</v>
      </c>
      <c r="J287" s="124">
        <f t="shared" si="62"/>
        <v>43902.048000000003</v>
      </c>
    </row>
    <row r="288" spans="1:10" ht="34.5">
      <c r="A288" s="20"/>
      <c r="B288" s="23"/>
      <c r="C288" s="20" t="s">
        <v>265</v>
      </c>
      <c r="D288" s="10" t="s">
        <v>320</v>
      </c>
      <c r="E288" s="10" t="s">
        <v>484</v>
      </c>
      <c r="F288" s="20"/>
      <c r="G288" s="27" t="s">
        <v>742</v>
      </c>
      <c r="H288" s="124">
        <f>H289</f>
        <v>30854.572</v>
      </c>
      <c r="I288" s="124">
        <f>I289</f>
        <v>30641.292000000001</v>
      </c>
      <c r="J288" s="124">
        <f>J289</f>
        <v>30641.292000000001</v>
      </c>
    </row>
    <row r="289" spans="1:11" ht="46">
      <c r="A289" s="20"/>
      <c r="B289" s="23"/>
      <c r="C289" s="20" t="s">
        <v>265</v>
      </c>
      <c r="D289" s="10" t="s">
        <v>320</v>
      </c>
      <c r="E289" s="10" t="s">
        <v>484</v>
      </c>
      <c r="F289" s="32" t="s">
        <v>296</v>
      </c>
      <c r="G289" s="151" t="s">
        <v>659</v>
      </c>
      <c r="H289" s="124">
        <f>H290+H291</f>
        <v>30854.572</v>
      </c>
      <c r="I289" s="124">
        <f>I290+I291</f>
        <v>30641.292000000001</v>
      </c>
      <c r="J289" s="124">
        <f>J290+J291</f>
        <v>30641.292000000001</v>
      </c>
    </row>
    <row r="290" spans="1:11" ht="80.5">
      <c r="A290" s="20"/>
      <c r="B290" s="23"/>
      <c r="C290" s="20" t="s">
        <v>265</v>
      </c>
      <c r="D290" s="10" t="s">
        <v>320</v>
      </c>
      <c r="E290" s="10" t="s">
        <v>484</v>
      </c>
      <c r="F290" s="20" t="s">
        <v>299</v>
      </c>
      <c r="G290" s="27" t="s">
        <v>636</v>
      </c>
      <c r="H290" s="124">
        <v>17110.667000000001</v>
      </c>
      <c r="I290" s="124">
        <v>17032.34</v>
      </c>
      <c r="J290" s="124">
        <v>17032.34</v>
      </c>
    </row>
    <row r="291" spans="1:11" ht="80.5">
      <c r="A291" s="20"/>
      <c r="B291" s="23"/>
      <c r="C291" s="20" t="s">
        <v>265</v>
      </c>
      <c r="D291" s="10" t="s">
        <v>320</v>
      </c>
      <c r="E291" s="10" t="s">
        <v>484</v>
      </c>
      <c r="F291" s="20" t="s">
        <v>301</v>
      </c>
      <c r="G291" s="27" t="s">
        <v>635</v>
      </c>
      <c r="H291" s="124">
        <v>13743.905000000001</v>
      </c>
      <c r="I291" s="124">
        <v>13608.951999999999</v>
      </c>
      <c r="J291" s="124">
        <v>13608.951999999999</v>
      </c>
    </row>
    <row r="292" spans="1:11" s="227" customFormat="1" ht="57.5">
      <c r="A292" s="20"/>
      <c r="B292" s="23"/>
      <c r="C292" s="20" t="s">
        <v>265</v>
      </c>
      <c r="D292" s="10" t="s">
        <v>320</v>
      </c>
      <c r="E292" s="10" t="s">
        <v>51</v>
      </c>
      <c r="F292" s="20"/>
      <c r="G292" s="231" t="s">
        <v>179</v>
      </c>
      <c r="H292" s="124">
        <f>H293</f>
        <v>600</v>
      </c>
      <c r="I292" s="124">
        <f t="shared" ref="I292:J293" si="63">I293</f>
        <v>0</v>
      </c>
      <c r="J292" s="124">
        <f t="shared" si="63"/>
        <v>0</v>
      </c>
    </row>
    <row r="293" spans="1:11" s="227" customFormat="1" ht="46">
      <c r="A293" s="20"/>
      <c r="B293" s="23"/>
      <c r="C293" s="20" t="s">
        <v>265</v>
      </c>
      <c r="D293" s="10" t="s">
        <v>320</v>
      </c>
      <c r="E293" s="10" t="s">
        <v>51</v>
      </c>
      <c r="F293" s="32" t="s">
        <v>296</v>
      </c>
      <c r="G293" s="232" t="s">
        <v>659</v>
      </c>
      <c r="H293" s="124">
        <f>H294</f>
        <v>600</v>
      </c>
      <c r="I293" s="124">
        <f t="shared" si="63"/>
        <v>0</v>
      </c>
      <c r="J293" s="124">
        <f t="shared" si="63"/>
        <v>0</v>
      </c>
    </row>
    <row r="294" spans="1:11" s="227" customFormat="1" ht="23">
      <c r="A294" s="20"/>
      <c r="B294" s="23"/>
      <c r="C294" s="20" t="s">
        <v>265</v>
      </c>
      <c r="D294" s="10" t="s">
        <v>320</v>
      </c>
      <c r="E294" s="10" t="s">
        <v>51</v>
      </c>
      <c r="F294" s="20">
        <v>622</v>
      </c>
      <c r="G294" s="27" t="s">
        <v>356</v>
      </c>
      <c r="H294" s="124">
        <v>600</v>
      </c>
      <c r="I294" s="124">
        <v>0</v>
      </c>
      <c r="J294" s="124">
        <v>0</v>
      </c>
    </row>
    <row r="295" spans="1:11" ht="46">
      <c r="A295" s="20"/>
      <c r="B295" s="23"/>
      <c r="C295" s="20" t="s">
        <v>265</v>
      </c>
      <c r="D295" s="10" t="s">
        <v>320</v>
      </c>
      <c r="E295" s="10" t="s">
        <v>359</v>
      </c>
      <c r="F295" s="20"/>
      <c r="G295" s="27" t="s">
        <v>360</v>
      </c>
      <c r="H295" s="124">
        <f>H296</f>
        <v>13128.148000000001</v>
      </c>
      <c r="I295" s="124">
        <f>I296</f>
        <v>13128.148000000001</v>
      </c>
      <c r="J295" s="124">
        <f>J296</f>
        <v>13128.148000000001</v>
      </c>
      <c r="K295" s="181"/>
    </row>
    <row r="296" spans="1:11" ht="46">
      <c r="A296" s="20"/>
      <c r="B296" s="23"/>
      <c r="C296" s="20" t="s">
        <v>265</v>
      </c>
      <c r="D296" s="10" t="s">
        <v>320</v>
      </c>
      <c r="E296" s="10" t="s">
        <v>359</v>
      </c>
      <c r="F296" s="29" t="s">
        <v>296</v>
      </c>
      <c r="G296" s="151" t="s">
        <v>659</v>
      </c>
      <c r="H296" s="124">
        <f>H297+H298</f>
        <v>13128.148000000001</v>
      </c>
      <c r="I296" s="124">
        <f>I297+I298</f>
        <v>13128.148000000001</v>
      </c>
      <c r="J296" s="124">
        <f>J297+J298</f>
        <v>13128.148000000001</v>
      </c>
    </row>
    <row r="297" spans="1:11" ht="80.5">
      <c r="A297" s="20"/>
      <c r="B297" s="23"/>
      <c r="C297" s="20" t="s">
        <v>265</v>
      </c>
      <c r="D297" s="10" t="s">
        <v>320</v>
      </c>
      <c r="E297" s="10" t="s">
        <v>359</v>
      </c>
      <c r="F297" s="20" t="s">
        <v>299</v>
      </c>
      <c r="G297" s="27" t="s">
        <v>636</v>
      </c>
      <c r="H297" s="124">
        <v>6604.18</v>
      </c>
      <c r="I297" s="124">
        <v>6604.18</v>
      </c>
      <c r="J297" s="124">
        <v>6604.18</v>
      </c>
    </row>
    <row r="298" spans="1:11" ht="80.5">
      <c r="A298" s="20"/>
      <c r="B298" s="23"/>
      <c r="C298" s="20" t="s">
        <v>265</v>
      </c>
      <c r="D298" s="10" t="s">
        <v>320</v>
      </c>
      <c r="E298" s="10" t="s">
        <v>359</v>
      </c>
      <c r="F298" s="20" t="s">
        <v>301</v>
      </c>
      <c r="G298" s="27" t="s">
        <v>635</v>
      </c>
      <c r="H298" s="124">
        <v>6523.9679999999998</v>
      </c>
      <c r="I298" s="124">
        <v>6523.9679999999998</v>
      </c>
      <c r="J298" s="124">
        <v>6523.9679999999998</v>
      </c>
    </row>
    <row r="299" spans="1:11" ht="69">
      <c r="A299" s="20"/>
      <c r="B299" s="23"/>
      <c r="C299" s="20" t="s">
        <v>265</v>
      </c>
      <c r="D299" s="10" t="s">
        <v>320</v>
      </c>
      <c r="E299" s="10" t="s">
        <v>362</v>
      </c>
      <c r="F299" s="20"/>
      <c r="G299" s="27" t="s">
        <v>361</v>
      </c>
      <c r="H299" s="124">
        <f>H300</f>
        <v>132.608</v>
      </c>
      <c r="I299" s="124">
        <f>I300</f>
        <v>132.608</v>
      </c>
      <c r="J299" s="124">
        <f>J300</f>
        <v>132.608</v>
      </c>
    </row>
    <row r="300" spans="1:11" ht="46">
      <c r="A300" s="20"/>
      <c r="B300" s="23"/>
      <c r="C300" s="20" t="s">
        <v>265</v>
      </c>
      <c r="D300" s="10" t="s">
        <v>320</v>
      </c>
      <c r="E300" s="10" t="s">
        <v>362</v>
      </c>
      <c r="F300" s="29" t="s">
        <v>296</v>
      </c>
      <c r="G300" s="151" t="s">
        <v>659</v>
      </c>
      <c r="H300" s="124">
        <f>H301+H302</f>
        <v>132.608</v>
      </c>
      <c r="I300" s="124">
        <f>I301+I302</f>
        <v>132.608</v>
      </c>
      <c r="J300" s="124">
        <f>J301+J302</f>
        <v>132.608</v>
      </c>
    </row>
    <row r="301" spans="1:11" ht="80.5">
      <c r="A301" s="20"/>
      <c r="B301" s="23"/>
      <c r="C301" s="20" t="s">
        <v>265</v>
      </c>
      <c r="D301" s="10" t="s">
        <v>320</v>
      </c>
      <c r="E301" s="10" t="s">
        <v>362</v>
      </c>
      <c r="F301" s="20" t="s">
        <v>299</v>
      </c>
      <c r="G301" s="27" t="s">
        <v>636</v>
      </c>
      <c r="H301" s="124">
        <v>66.709000000000003</v>
      </c>
      <c r="I301" s="124">
        <v>66.709000000000003</v>
      </c>
      <c r="J301" s="124">
        <v>66.709000000000003</v>
      </c>
    </row>
    <row r="302" spans="1:11" ht="69">
      <c r="A302" s="20"/>
      <c r="B302" s="23"/>
      <c r="C302" s="20" t="s">
        <v>265</v>
      </c>
      <c r="D302" s="10" t="s">
        <v>320</v>
      </c>
      <c r="E302" s="10" t="s">
        <v>362</v>
      </c>
      <c r="F302" s="20" t="s">
        <v>301</v>
      </c>
      <c r="G302" s="27" t="s">
        <v>302</v>
      </c>
      <c r="H302" s="124">
        <v>65.899000000000001</v>
      </c>
      <c r="I302" s="124">
        <v>65.899000000000001</v>
      </c>
      <c r="J302" s="124">
        <v>65.899000000000001</v>
      </c>
    </row>
    <row r="303" spans="1:11" ht="46">
      <c r="A303" s="20"/>
      <c r="B303" s="23"/>
      <c r="C303" s="23" t="s">
        <v>265</v>
      </c>
      <c r="D303" s="99" t="s">
        <v>26</v>
      </c>
      <c r="E303" s="98"/>
      <c r="F303" s="99"/>
      <c r="G303" s="118" t="s">
        <v>358</v>
      </c>
      <c r="H303" s="136">
        <f>H305+H311</f>
        <v>305.22199999999998</v>
      </c>
      <c r="I303" s="136">
        <f>I305+I311</f>
        <v>305.22199999999998</v>
      </c>
      <c r="J303" s="136">
        <f>J305+J311</f>
        <v>305.22199999999998</v>
      </c>
    </row>
    <row r="304" spans="1:11" ht="46">
      <c r="A304" s="20"/>
      <c r="B304" s="23"/>
      <c r="C304" s="20" t="s">
        <v>265</v>
      </c>
      <c r="D304" s="20" t="s">
        <v>26</v>
      </c>
      <c r="E304" s="10" t="s">
        <v>133</v>
      </c>
      <c r="F304" s="20"/>
      <c r="G304" s="27" t="s">
        <v>803</v>
      </c>
      <c r="H304" s="124">
        <f>H305</f>
        <v>73.47</v>
      </c>
      <c r="I304" s="124">
        <f>I305</f>
        <v>73.47</v>
      </c>
      <c r="J304" s="124">
        <f>J305</f>
        <v>73.47</v>
      </c>
    </row>
    <row r="305" spans="1:10" ht="46">
      <c r="A305" s="20"/>
      <c r="B305" s="23"/>
      <c r="C305" s="20" t="s">
        <v>265</v>
      </c>
      <c r="D305" s="20" t="s">
        <v>26</v>
      </c>
      <c r="E305" s="10" t="s">
        <v>134</v>
      </c>
      <c r="F305" s="20"/>
      <c r="G305" s="27" t="s">
        <v>344</v>
      </c>
      <c r="H305" s="124">
        <f>H307</f>
        <v>73.47</v>
      </c>
      <c r="I305" s="124">
        <f>I307</f>
        <v>73.47</v>
      </c>
      <c r="J305" s="124">
        <f>J307</f>
        <v>73.47</v>
      </c>
    </row>
    <row r="306" spans="1:10" ht="46">
      <c r="A306" s="20"/>
      <c r="B306" s="23"/>
      <c r="C306" s="20" t="s">
        <v>265</v>
      </c>
      <c r="D306" s="20" t="s">
        <v>26</v>
      </c>
      <c r="E306" s="10" t="s">
        <v>38</v>
      </c>
      <c r="F306" s="20"/>
      <c r="G306" s="27" t="s">
        <v>315</v>
      </c>
      <c r="H306" s="124">
        <f t="shared" ref="H306:J307" si="64">H307</f>
        <v>73.47</v>
      </c>
      <c r="I306" s="124">
        <f t="shared" si="64"/>
        <v>73.47</v>
      </c>
      <c r="J306" s="124">
        <f t="shared" si="64"/>
        <v>73.47</v>
      </c>
    </row>
    <row r="307" spans="1:10" ht="34.5">
      <c r="A307" s="20"/>
      <c r="B307" s="23"/>
      <c r="C307" s="20" t="s">
        <v>265</v>
      </c>
      <c r="D307" s="20" t="s">
        <v>26</v>
      </c>
      <c r="E307" s="10" t="s">
        <v>485</v>
      </c>
      <c r="F307" s="30"/>
      <c r="G307" s="27" t="s">
        <v>358</v>
      </c>
      <c r="H307" s="124">
        <f t="shared" si="64"/>
        <v>73.47</v>
      </c>
      <c r="I307" s="124">
        <f t="shared" si="64"/>
        <v>73.47</v>
      </c>
      <c r="J307" s="124">
        <f t="shared" si="64"/>
        <v>73.47</v>
      </c>
    </row>
    <row r="308" spans="1:10" ht="46">
      <c r="A308" s="20"/>
      <c r="B308" s="23"/>
      <c r="C308" s="20" t="s">
        <v>265</v>
      </c>
      <c r="D308" s="20" t="s">
        <v>26</v>
      </c>
      <c r="E308" s="10" t="s">
        <v>485</v>
      </c>
      <c r="F308" s="32" t="s">
        <v>296</v>
      </c>
      <c r="G308" s="151" t="s">
        <v>659</v>
      </c>
      <c r="H308" s="124">
        <f>H309+H310</f>
        <v>73.47</v>
      </c>
      <c r="I308" s="124">
        <f>I309+I310</f>
        <v>73.47</v>
      </c>
      <c r="J308" s="124">
        <f>J309+J310</f>
        <v>73.47</v>
      </c>
    </row>
    <row r="309" spans="1:10" ht="80.5">
      <c r="A309" s="20"/>
      <c r="B309" s="23"/>
      <c r="C309" s="20" t="s">
        <v>265</v>
      </c>
      <c r="D309" s="20" t="s">
        <v>26</v>
      </c>
      <c r="E309" s="10" t="s">
        <v>485</v>
      </c>
      <c r="F309" s="20" t="s">
        <v>299</v>
      </c>
      <c r="G309" s="27" t="s">
        <v>636</v>
      </c>
      <c r="H309" s="124">
        <v>18.940000000000001</v>
      </c>
      <c r="I309" s="124">
        <v>18.940000000000001</v>
      </c>
      <c r="J309" s="124">
        <v>18.940000000000001</v>
      </c>
    </row>
    <row r="310" spans="1:10" ht="80.5">
      <c r="A310" s="20"/>
      <c r="B310" s="23"/>
      <c r="C310" s="20" t="s">
        <v>265</v>
      </c>
      <c r="D310" s="20" t="s">
        <v>26</v>
      </c>
      <c r="E310" s="10" t="s">
        <v>485</v>
      </c>
      <c r="F310" s="20" t="s">
        <v>301</v>
      </c>
      <c r="G310" s="27" t="s">
        <v>635</v>
      </c>
      <c r="H310" s="124">
        <v>54.53</v>
      </c>
      <c r="I310" s="124">
        <v>54.53</v>
      </c>
      <c r="J310" s="124">
        <v>54.53</v>
      </c>
    </row>
    <row r="311" spans="1:10" ht="23">
      <c r="A311" s="20"/>
      <c r="B311" s="23"/>
      <c r="C311" s="20" t="s">
        <v>265</v>
      </c>
      <c r="D311" s="20" t="s">
        <v>26</v>
      </c>
      <c r="E311" s="10" t="s">
        <v>130</v>
      </c>
      <c r="F311" s="10"/>
      <c r="G311" s="27" t="s">
        <v>67</v>
      </c>
      <c r="H311" s="124">
        <f t="shared" ref="H311:J316" si="65">H312</f>
        <v>231.75200000000001</v>
      </c>
      <c r="I311" s="124">
        <f t="shared" si="65"/>
        <v>231.75200000000001</v>
      </c>
      <c r="J311" s="124">
        <f t="shared" si="65"/>
        <v>231.75200000000001</v>
      </c>
    </row>
    <row r="312" spans="1:10" ht="51" customHeight="1">
      <c r="A312" s="20"/>
      <c r="B312" s="23"/>
      <c r="C312" s="20" t="s">
        <v>265</v>
      </c>
      <c r="D312" s="20" t="s">
        <v>26</v>
      </c>
      <c r="E312" s="10" t="s">
        <v>400</v>
      </c>
      <c r="F312" s="10"/>
      <c r="G312" s="27" t="s">
        <v>401</v>
      </c>
      <c r="H312" s="124">
        <f t="shared" si="65"/>
        <v>231.75200000000001</v>
      </c>
      <c r="I312" s="124">
        <f t="shared" si="65"/>
        <v>231.75200000000001</v>
      </c>
      <c r="J312" s="124">
        <f t="shared" si="65"/>
        <v>231.75200000000001</v>
      </c>
    </row>
    <row r="313" spans="1:10" ht="34.5">
      <c r="A313" s="20"/>
      <c r="B313" s="23"/>
      <c r="C313" s="20" t="s">
        <v>265</v>
      </c>
      <c r="D313" s="20" t="s">
        <v>26</v>
      </c>
      <c r="E313" s="125" t="s">
        <v>781</v>
      </c>
      <c r="F313" s="112"/>
      <c r="G313" s="27" t="s">
        <v>358</v>
      </c>
      <c r="H313" s="124">
        <f>H314+H316</f>
        <v>231.75200000000001</v>
      </c>
      <c r="I313" s="124">
        <f>I314+I316</f>
        <v>231.75200000000001</v>
      </c>
      <c r="J313" s="124">
        <f>J314+J316</f>
        <v>231.75200000000001</v>
      </c>
    </row>
    <row r="314" spans="1:10" ht="103.5">
      <c r="A314" s="20"/>
      <c r="B314" s="23"/>
      <c r="C314" s="20" t="s">
        <v>265</v>
      </c>
      <c r="D314" s="20" t="s">
        <v>26</v>
      </c>
      <c r="E314" s="125" t="s">
        <v>781</v>
      </c>
      <c r="F314" s="29" t="s">
        <v>558</v>
      </c>
      <c r="G314" s="151" t="s">
        <v>559</v>
      </c>
      <c r="H314" s="124">
        <f>H315</f>
        <v>83.632000000000005</v>
      </c>
      <c r="I314" s="124">
        <f>I315</f>
        <v>83.632000000000005</v>
      </c>
      <c r="J314" s="124">
        <f>J315</f>
        <v>83.632000000000005</v>
      </c>
    </row>
    <row r="315" spans="1:10" ht="57.5">
      <c r="A315" s="20"/>
      <c r="B315" s="23"/>
      <c r="C315" s="20" t="s">
        <v>265</v>
      </c>
      <c r="D315" s="20" t="s">
        <v>26</v>
      </c>
      <c r="E315" s="125" t="s">
        <v>781</v>
      </c>
      <c r="F315" s="30" t="s">
        <v>561</v>
      </c>
      <c r="G315" s="155" t="s">
        <v>177</v>
      </c>
      <c r="H315" s="124">
        <v>83.632000000000005</v>
      </c>
      <c r="I315" s="124">
        <v>83.632000000000005</v>
      </c>
      <c r="J315" s="124">
        <v>83.632000000000005</v>
      </c>
    </row>
    <row r="316" spans="1:10" ht="46">
      <c r="A316" s="20"/>
      <c r="B316" s="23"/>
      <c r="C316" s="20" t="s">
        <v>265</v>
      </c>
      <c r="D316" s="20" t="s">
        <v>26</v>
      </c>
      <c r="E316" s="125" t="s">
        <v>781</v>
      </c>
      <c r="F316" s="29" t="s">
        <v>256</v>
      </c>
      <c r="G316" s="151" t="s">
        <v>683</v>
      </c>
      <c r="H316" s="124">
        <f t="shared" si="65"/>
        <v>148.12</v>
      </c>
      <c r="I316" s="124">
        <f t="shared" si="65"/>
        <v>148.12</v>
      </c>
      <c r="J316" s="124">
        <f t="shared" si="65"/>
        <v>148.12</v>
      </c>
    </row>
    <row r="317" spans="1:10" ht="23">
      <c r="A317" s="20"/>
      <c r="B317" s="23"/>
      <c r="C317" s="20" t="s">
        <v>265</v>
      </c>
      <c r="D317" s="20" t="s">
        <v>26</v>
      </c>
      <c r="E317" s="125" t="s">
        <v>781</v>
      </c>
      <c r="F317" s="20" t="s">
        <v>258</v>
      </c>
      <c r="G317" s="27" t="s">
        <v>658</v>
      </c>
      <c r="H317" s="124">
        <v>148.12</v>
      </c>
      <c r="I317" s="124">
        <v>148.12</v>
      </c>
      <c r="J317" s="124">
        <v>148.12</v>
      </c>
    </row>
    <row r="318" spans="1:10">
      <c r="A318" s="20"/>
      <c r="B318" s="23"/>
      <c r="C318" s="99" t="s">
        <v>265</v>
      </c>
      <c r="D318" s="99" t="s">
        <v>265</v>
      </c>
      <c r="E318" s="98"/>
      <c r="F318" s="99"/>
      <c r="G318" s="118" t="s">
        <v>309</v>
      </c>
      <c r="H318" s="136">
        <f>H319</f>
        <v>5736.0809999999992</v>
      </c>
      <c r="I318" s="136">
        <f>I319</f>
        <v>5162.5520000000006</v>
      </c>
      <c r="J318" s="136">
        <f>J319</f>
        <v>5162.5520000000006</v>
      </c>
    </row>
    <row r="319" spans="1:10" ht="23">
      <c r="A319" s="20"/>
      <c r="B319" s="23"/>
      <c r="C319" s="10" t="s">
        <v>265</v>
      </c>
      <c r="D319" s="10" t="s">
        <v>265</v>
      </c>
      <c r="E319" s="10" t="s">
        <v>411</v>
      </c>
      <c r="F319" s="10"/>
      <c r="G319" s="27" t="s">
        <v>698</v>
      </c>
      <c r="H319" s="124">
        <f t="shared" ref="H319:J320" si="66">H320</f>
        <v>5736.0809999999992</v>
      </c>
      <c r="I319" s="124">
        <f t="shared" si="66"/>
        <v>5162.5520000000006</v>
      </c>
      <c r="J319" s="124">
        <f t="shared" si="66"/>
        <v>5162.5520000000006</v>
      </c>
    </row>
    <row r="320" spans="1:10" ht="46">
      <c r="A320" s="20"/>
      <c r="B320" s="23"/>
      <c r="C320" s="10" t="s">
        <v>265</v>
      </c>
      <c r="D320" s="10" t="s">
        <v>265</v>
      </c>
      <c r="E320" s="10" t="s">
        <v>539</v>
      </c>
      <c r="F320" s="10"/>
      <c r="G320" s="27" t="s">
        <v>699</v>
      </c>
      <c r="H320" s="124">
        <f t="shared" si="66"/>
        <v>5736.0809999999992</v>
      </c>
      <c r="I320" s="124">
        <f t="shared" si="66"/>
        <v>5162.5520000000006</v>
      </c>
      <c r="J320" s="124">
        <f t="shared" si="66"/>
        <v>5162.5520000000006</v>
      </c>
    </row>
    <row r="321" spans="1:10" ht="135.75" customHeight="1">
      <c r="A321" s="20"/>
      <c r="B321" s="23"/>
      <c r="C321" s="10" t="s">
        <v>265</v>
      </c>
      <c r="D321" s="10" t="s">
        <v>265</v>
      </c>
      <c r="E321" s="10" t="s">
        <v>540</v>
      </c>
      <c r="F321" s="10"/>
      <c r="G321" s="27" t="s">
        <v>758</v>
      </c>
      <c r="H321" s="124">
        <f>H322+H329+H325</f>
        <v>5736.0809999999992</v>
      </c>
      <c r="I321" s="124">
        <f>I322+I329+I325</f>
        <v>5162.5520000000006</v>
      </c>
      <c r="J321" s="124">
        <f>J322+J329+J325</f>
        <v>5162.5520000000006</v>
      </c>
    </row>
    <row r="322" spans="1:10" ht="46">
      <c r="A322" s="20"/>
      <c r="B322" s="23"/>
      <c r="C322" s="10" t="s">
        <v>265</v>
      </c>
      <c r="D322" s="10" t="s">
        <v>265</v>
      </c>
      <c r="E322" s="10" t="s">
        <v>494</v>
      </c>
      <c r="F322" s="10"/>
      <c r="G322" s="27" t="s">
        <v>700</v>
      </c>
      <c r="H322" s="124">
        <f t="shared" ref="H322:J323" si="67">H323</f>
        <v>705.33199999999999</v>
      </c>
      <c r="I322" s="124">
        <f t="shared" si="67"/>
        <v>705.33199999999999</v>
      </c>
      <c r="J322" s="124">
        <f t="shared" si="67"/>
        <v>705.33199999999999</v>
      </c>
    </row>
    <row r="323" spans="1:10" ht="46">
      <c r="A323" s="20"/>
      <c r="B323" s="23"/>
      <c r="C323" s="10" t="s">
        <v>265</v>
      </c>
      <c r="D323" s="10" t="s">
        <v>265</v>
      </c>
      <c r="E323" s="10" t="s">
        <v>494</v>
      </c>
      <c r="F323" s="29" t="s">
        <v>256</v>
      </c>
      <c r="G323" s="151" t="s">
        <v>683</v>
      </c>
      <c r="H323" s="124">
        <f t="shared" si="67"/>
        <v>705.33199999999999</v>
      </c>
      <c r="I323" s="124">
        <f t="shared" si="67"/>
        <v>705.33199999999999</v>
      </c>
      <c r="J323" s="124">
        <f t="shared" si="67"/>
        <v>705.33199999999999</v>
      </c>
    </row>
    <row r="324" spans="1:10" ht="23">
      <c r="A324" s="20"/>
      <c r="B324" s="23"/>
      <c r="C324" s="10" t="s">
        <v>265</v>
      </c>
      <c r="D324" s="10" t="s">
        <v>265</v>
      </c>
      <c r="E324" s="10" t="s">
        <v>494</v>
      </c>
      <c r="F324" s="20" t="s">
        <v>258</v>
      </c>
      <c r="G324" s="27" t="s">
        <v>658</v>
      </c>
      <c r="H324" s="124">
        <v>705.33199999999999</v>
      </c>
      <c r="I324" s="124">
        <v>705.33199999999999</v>
      </c>
      <c r="J324" s="124">
        <v>705.33199999999999</v>
      </c>
    </row>
    <row r="325" spans="1:10" ht="46">
      <c r="A325" s="20"/>
      <c r="B325" s="23"/>
      <c r="C325" s="10" t="s">
        <v>265</v>
      </c>
      <c r="D325" s="10" t="s">
        <v>265</v>
      </c>
      <c r="E325" s="10" t="s">
        <v>495</v>
      </c>
      <c r="F325" s="10"/>
      <c r="G325" s="27" t="s">
        <v>743</v>
      </c>
      <c r="H325" s="124">
        <f>H326</f>
        <v>189.459</v>
      </c>
      <c r="I325" s="124">
        <f>I326</f>
        <v>189.459</v>
      </c>
      <c r="J325" s="124">
        <f>J326</f>
        <v>189.459</v>
      </c>
    </row>
    <row r="326" spans="1:10" ht="103.5">
      <c r="A326" s="20"/>
      <c r="B326" s="23"/>
      <c r="C326" s="10" t="s">
        <v>265</v>
      </c>
      <c r="D326" s="10" t="s">
        <v>265</v>
      </c>
      <c r="E326" s="10" t="s">
        <v>495</v>
      </c>
      <c r="F326" s="29" t="s">
        <v>558</v>
      </c>
      <c r="G326" s="151" t="s">
        <v>559</v>
      </c>
      <c r="H326" s="124">
        <f>H327+H328</f>
        <v>189.459</v>
      </c>
      <c r="I326" s="124">
        <f>I327+I328</f>
        <v>189.459</v>
      </c>
      <c r="J326" s="124">
        <f>J327+J328</f>
        <v>189.459</v>
      </c>
    </row>
    <row r="327" spans="1:10" ht="23">
      <c r="A327" s="20"/>
      <c r="B327" s="23"/>
      <c r="C327" s="10" t="s">
        <v>265</v>
      </c>
      <c r="D327" s="10" t="s">
        <v>265</v>
      </c>
      <c r="E327" s="10" t="s">
        <v>495</v>
      </c>
      <c r="F327" s="30" t="s">
        <v>565</v>
      </c>
      <c r="G327" s="155" t="s">
        <v>664</v>
      </c>
      <c r="H327" s="124">
        <v>145.51400000000001</v>
      </c>
      <c r="I327" s="124">
        <v>145.51400000000001</v>
      </c>
      <c r="J327" s="124">
        <v>145.51400000000001</v>
      </c>
    </row>
    <row r="328" spans="1:10" ht="57.5">
      <c r="A328" s="20"/>
      <c r="B328" s="23"/>
      <c r="C328" s="10" t="s">
        <v>265</v>
      </c>
      <c r="D328" s="10" t="s">
        <v>265</v>
      </c>
      <c r="E328" s="10" t="s">
        <v>495</v>
      </c>
      <c r="F328" s="30">
        <v>119</v>
      </c>
      <c r="G328" s="155" t="s">
        <v>678</v>
      </c>
      <c r="H328" s="124">
        <v>43.945</v>
      </c>
      <c r="I328" s="124">
        <v>43.945</v>
      </c>
      <c r="J328" s="124">
        <v>43.945</v>
      </c>
    </row>
    <row r="329" spans="1:10" ht="34.5">
      <c r="A329" s="20"/>
      <c r="B329" s="23"/>
      <c r="C329" s="10" t="s">
        <v>265</v>
      </c>
      <c r="D329" s="10" t="s">
        <v>265</v>
      </c>
      <c r="E329" s="10" t="s">
        <v>496</v>
      </c>
      <c r="F329" s="10"/>
      <c r="G329" s="165" t="s">
        <v>720</v>
      </c>
      <c r="H329" s="124">
        <f>H330+H333+H336</f>
        <v>4841.2899999999991</v>
      </c>
      <c r="I329" s="124">
        <f>I330+I333+I336</f>
        <v>4267.7610000000004</v>
      </c>
      <c r="J329" s="124">
        <f>J330+J333+J336</f>
        <v>4267.7610000000004</v>
      </c>
    </row>
    <row r="330" spans="1:10" ht="103.5">
      <c r="A330" s="20"/>
      <c r="B330" s="23"/>
      <c r="C330" s="10" t="s">
        <v>265</v>
      </c>
      <c r="D330" s="10" t="s">
        <v>265</v>
      </c>
      <c r="E330" s="10" t="s">
        <v>496</v>
      </c>
      <c r="F330" s="29" t="s">
        <v>558</v>
      </c>
      <c r="G330" s="151" t="s">
        <v>559</v>
      </c>
      <c r="H330" s="124">
        <f>H331+H332</f>
        <v>3974.5169999999998</v>
      </c>
      <c r="I330" s="124">
        <f>I331+I332</f>
        <v>3750.9880000000003</v>
      </c>
      <c r="J330" s="124">
        <f>J331+J332</f>
        <v>3750.9880000000003</v>
      </c>
    </row>
    <row r="331" spans="1:10" ht="23">
      <c r="A331" s="20"/>
      <c r="B331" s="23"/>
      <c r="C331" s="10" t="s">
        <v>265</v>
      </c>
      <c r="D331" s="10" t="s">
        <v>265</v>
      </c>
      <c r="E331" s="10" t="s">
        <v>496</v>
      </c>
      <c r="F331" s="30" t="s">
        <v>565</v>
      </c>
      <c r="G331" s="155" t="s">
        <v>664</v>
      </c>
      <c r="H331" s="124">
        <v>3052.6239999999998</v>
      </c>
      <c r="I331" s="124">
        <v>2880.9430000000002</v>
      </c>
      <c r="J331" s="124">
        <v>2880.9430000000002</v>
      </c>
    </row>
    <row r="332" spans="1:10" ht="57.5">
      <c r="A332" s="20"/>
      <c r="B332" s="23"/>
      <c r="C332" s="10" t="s">
        <v>265</v>
      </c>
      <c r="D332" s="10" t="s">
        <v>265</v>
      </c>
      <c r="E332" s="10" t="s">
        <v>496</v>
      </c>
      <c r="F332" s="30">
        <v>119</v>
      </c>
      <c r="G332" s="155" t="s">
        <v>678</v>
      </c>
      <c r="H332" s="124">
        <v>921.89300000000003</v>
      </c>
      <c r="I332" s="124">
        <v>870.04499999999996</v>
      </c>
      <c r="J332" s="124">
        <v>870.04499999999996</v>
      </c>
    </row>
    <row r="333" spans="1:10" ht="46">
      <c r="A333" s="20"/>
      <c r="B333" s="23"/>
      <c r="C333" s="10" t="s">
        <v>265</v>
      </c>
      <c r="D333" s="10" t="s">
        <v>265</v>
      </c>
      <c r="E333" s="10" t="s">
        <v>496</v>
      </c>
      <c r="F333" s="29" t="s">
        <v>256</v>
      </c>
      <c r="G333" s="151" t="s">
        <v>683</v>
      </c>
      <c r="H333" s="124">
        <f>H334+H335</f>
        <v>858.32799999999997</v>
      </c>
      <c r="I333" s="124">
        <f>I334+I335</f>
        <v>508.32800000000003</v>
      </c>
      <c r="J333" s="124">
        <f>J334+J335</f>
        <v>508.32800000000003</v>
      </c>
    </row>
    <row r="334" spans="1:10" ht="23">
      <c r="A334" s="20"/>
      <c r="B334" s="23"/>
      <c r="C334" s="10" t="s">
        <v>265</v>
      </c>
      <c r="D334" s="10" t="s">
        <v>265</v>
      </c>
      <c r="E334" s="10" t="s">
        <v>496</v>
      </c>
      <c r="F334" s="20" t="s">
        <v>258</v>
      </c>
      <c r="G334" s="27" t="s">
        <v>658</v>
      </c>
      <c r="H334" s="124">
        <v>663.27300000000002</v>
      </c>
      <c r="I334" s="124">
        <v>313.27300000000002</v>
      </c>
      <c r="J334" s="124">
        <v>313.27300000000002</v>
      </c>
    </row>
    <row r="335" spans="1:10" ht="23">
      <c r="A335" s="20"/>
      <c r="B335" s="23"/>
      <c r="C335" s="10" t="s">
        <v>265</v>
      </c>
      <c r="D335" s="10" t="s">
        <v>265</v>
      </c>
      <c r="E335" s="10" t="s">
        <v>496</v>
      </c>
      <c r="F335" s="20">
        <v>247</v>
      </c>
      <c r="G335" s="27" t="s">
        <v>740</v>
      </c>
      <c r="H335" s="124">
        <v>195.05500000000001</v>
      </c>
      <c r="I335" s="124">
        <v>195.05500000000001</v>
      </c>
      <c r="J335" s="124">
        <v>195.05500000000001</v>
      </c>
    </row>
    <row r="336" spans="1:10" ht="23">
      <c r="A336" s="20"/>
      <c r="B336" s="23"/>
      <c r="C336" s="10" t="s">
        <v>265</v>
      </c>
      <c r="D336" s="10" t="s">
        <v>265</v>
      </c>
      <c r="E336" s="10" t="s">
        <v>496</v>
      </c>
      <c r="F336" s="20" t="s">
        <v>262</v>
      </c>
      <c r="G336" s="27" t="s">
        <v>263</v>
      </c>
      <c r="H336" s="124">
        <f>H337</f>
        <v>8.4450000000000003</v>
      </c>
      <c r="I336" s="124">
        <f>I337</f>
        <v>8.4450000000000003</v>
      </c>
      <c r="J336" s="124">
        <f>J337</f>
        <v>8.4450000000000003</v>
      </c>
    </row>
    <row r="337" spans="1:11" ht="34.5">
      <c r="A337" s="20"/>
      <c r="B337" s="23"/>
      <c r="C337" s="10" t="s">
        <v>265</v>
      </c>
      <c r="D337" s="10" t="s">
        <v>265</v>
      </c>
      <c r="E337" s="10" t="s">
        <v>496</v>
      </c>
      <c r="F337" s="20">
        <v>851</v>
      </c>
      <c r="G337" s="27" t="s">
        <v>594</v>
      </c>
      <c r="H337" s="124">
        <v>8.4450000000000003</v>
      </c>
      <c r="I337" s="124">
        <v>8.4450000000000003</v>
      </c>
      <c r="J337" s="124">
        <v>8.4450000000000003</v>
      </c>
    </row>
    <row r="338" spans="1:11" ht="23">
      <c r="A338" s="20"/>
      <c r="B338" s="23"/>
      <c r="C338" s="99" t="s">
        <v>265</v>
      </c>
      <c r="D338" s="99" t="s">
        <v>264</v>
      </c>
      <c r="E338" s="98"/>
      <c r="F338" s="99"/>
      <c r="G338" s="118" t="s">
        <v>553</v>
      </c>
      <c r="H338" s="147">
        <f>H339</f>
        <v>745.6</v>
      </c>
      <c r="I338" s="147">
        <f>I339</f>
        <v>752.6</v>
      </c>
      <c r="J338" s="147">
        <f>J339</f>
        <v>759.8</v>
      </c>
    </row>
    <row r="339" spans="1:11" ht="23">
      <c r="A339" s="20"/>
      <c r="B339" s="23"/>
      <c r="C339" s="20" t="s">
        <v>265</v>
      </c>
      <c r="D339" s="20" t="s">
        <v>264</v>
      </c>
      <c r="E339" s="10" t="s">
        <v>130</v>
      </c>
      <c r="F339" s="10"/>
      <c r="G339" s="27" t="s">
        <v>67</v>
      </c>
      <c r="H339" s="143">
        <f>H340</f>
        <v>745.6</v>
      </c>
      <c r="I339" s="143">
        <f t="shared" ref="I339:J339" si="68">I340</f>
        <v>752.6</v>
      </c>
      <c r="J339" s="143">
        <f t="shared" si="68"/>
        <v>759.8</v>
      </c>
    </row>
    <row r="340" spans="1:11" ht="34.5">
      <c r="A340" s="20"/>
      <c r="B340" s="23"/>
      <c r="C340" s="20" t="s">
        <v>265</v>
      </c>
      <c r="D340" s="20" t="s">
        <v>264</v>
      </c>
      <c r="E340" s="10" t="s">
        <v>424</v>
      </c>
      <c r="F340" s="10"/>
      <c r="G340" s="27" t="s">
        <v>68</v>
      </c>
      <c r="H340" s="143">
        <f>H341</f>
        <v>745.6</v>
      </c>
      <c r="I340" s="143">
        <f>I341</f>
        <v>752.6</v>
      </c>
      <c r="J340" s="143">
        <f>J341</f>
        <v>759.8</v>
      </c>
    </row>
    <row r="341" spans="1:11" ht="80.5">
      <c r="A341" s="20"/>
      <c r="B341" s="23"/>
      <c r="C341" s="20" t="s">
        <v>265</v>
      </c>
      <c r="D341" s="20" t="s">
        <v>264</v>
      </c>
      <c r="E341" s="31" t="s">
        <v>501</v>
      </c>
      <c r="F341" s="156"/>
      <c r="G341" s="157" t="s">
        <v>181</v>
      </c>
      <c r="H341" s="124">
        <f>H342+H346</f>
        <v>745.6</v>
      </c>
      <c r="I341" s="124">
        <f>I342+I346</f>
        <v>752.6</v>
      </c>
      <c r="J341" s="124">
        <f>J342+J346</f>
        <v>759.8</v>
      </c>
    </row>
    <row r="342" spans="1:11" ht="103.5">
      <c r="A342" s="20"/>
      <c r="B342" s="23"/>
      <c r="C342" s="20" t="s">
        <v>265</v>
      </c>
      <c r="D342" s="20" t="s">
        <v>264</v>
      </c>
      <c r="E342" s="31" t="s">
        <v>501</v>
      </c>
      <c r="F342" s="29" t="s">
        <v>558</v>
      </c>
      <c r="G342" s="151" t="s">
        <v>559</v>
      </c>
      <c r="H342" s="124">
        <f>H343+H344+H345</f>
        <v>689.40899999999999</v>
      </c>
      <c r="I342" s="124">
        <f t="shared" ref="I342:J342" si="69">I343+I344+I345</f>
        <v>689.40899999999999</v>
      </c>
      <c r="J342" s="124">
        <f t="shared" si="69"/>
        <v>689.40899999999999</v>
      </c>
    </row>
    <row r="343" spans="1:11" ht="34.5">
      <c r="A343" s="20"/>
      <c r="B343" s="23"/>
      <c r="C343" s="20" t="s">
        <v>265</v>
      </c>
      <c r="D343" s="20" t="s">
        <v>264</v>
      </c>
      <c r="E343" s="31" t="s">
        <v>501</v>
      </c>
      <c r="F343" s="30" t="s">
        <v>560</v>
      </c>
      <c r="G343" s="155" t="s">
        <v>176</v>
      </c>
      <c r="H343" s="124">
        <v>454.5</v>
      </c>
      <c r="I343" s="124">
        <v>454.5</v>
      </c>
      <c r="J343" s="124">
        <v>454.5</v>
      </c>
    </row>
    <row r="344" spans="1:11" ht="57.5">
      <c r="A344" s="20"/>
      <c r="B344" s="23"/>
      <c r="C344" s="20" t="s">
        <v>265</v>
      </c>
      <c r="D344" s="20" t="s">
        <v>264</v>
      </c>
      <c r="E344" s="31" t="s">
        <v>501</v>
      </c>
      <c r="F344" s="30" t="s">
        <v>561</v>
      </c>
      <c r="G344" s="155" t="s">
        <v>177</v>
      </c>
      <c r="H344" s="124">
        <v>75</v>
      </c>
      <c r="I344" s="124">
        <v>75</v>
      </c>
      <c r="J344" s="124">
        <v>75</v>
      </c>
    </row>
    <row r="345" spans="1:11" ht="69">
      <c r="A345" s="20"/>
      <c r="B345" s="23"/>
      <c r="C345" s="20" t="s">
        <v>265</v>
      </c>
      <c r="D345" s="20" t="s">
        <v>264</v>
      </c>
      <c r="E345" s="31" t="s">
        <v>501</v>
      </c>
      <c r="F345" s="30">
        <v>129</v>
      </c>
      <c r="G345" s="155" t="s">
        <v>178</v>
      </c>
      <c r="H345" s="124">
        <v>159.90899999999999</v>
      </c>
      <c r="I345" s="124">
        <v>159.90899999999999</v>
      </c>
      <c r="J345" s="124">
        <v>159.90899999999999</v>
      </c>
    </row>
    <row r="346" spans="1:11" ht="46">
      <c r="A346" s="20"/>
      <c r="B346" s="23"/>
      <c r="C346" s="20" t="s">
        <v>265</v>
      </c>
      <c r="D346" s="20" t="s">
        <v>264</v>
      </c>
      <c r="E346" s="31" t="s">
        <v>501</v>
      </c>
      <c r="F346" s="29" t="s">
        <v>256</v>
      </c>
      <c r="G346" s="151" t="s">
        <v>683</v>
      </c>
      <c r="H346" s="124">
        <f>H347</f>
        <v>56.191000000000003</v>
      </c>
      <c r="I346" s="124">
        <f t="shared" ref="I346:J346" si="70">I347</f>
        <v>63.191000000000003</v>
      </c>
      <c r="J346" s="124">
        <f t="shared" si="70"/>
        <v>70.391000000000005</v>
      </c>
    </row>
    <row r="347" spans="1:11" ht="23">
      <c r="A347" s="20"/>
      <c r="B347" s="23"/>
      <c r="C347" s="20" t="s">
        <v>265</v>
      </c>
      <c r="D347" s="20" t="s">
        <v>264</v>
      </c>
      <c r="E347" s="31" t="s">
        <v>501</v>
      </c>
      <c r="F347" s="20" t="s">
        <v>258</v>
      </c>
      <c r="G347" s="27" t="s">
        <v>658</v>
      </c>
      <c r="H347" s="124">
        <v>56.191000000000003</v>
      </c>
      <c r="I347" s="124">
        <v>63.191000000000003</v>
      </c>
      <c r="J347" s="124">
        <v>70.391000000000005</v>
      </c>
    </row>
    <row r="348" spans="1:11">
      <c r="A348" s="20"/>
      <c r="B348" s="23"/>
      <c r="C348" s="209" t="s">
        <v>260</v>
      </c>
      <c r="D348" s="209" t="s">
        <v>248</v>
      </c>
      <c r="E348" s="24"/>
      <c r="F348" s="23"/>
      <c r="G348" s="175" t="s">
        <v>57</v>
      </c>
      <c r="H348" s="135">
        <f t="shared" ref="H348:J350" si="71">H349</f>
        <v>76364.426999999996</v>
      </c>
      <c r="I348" s="135">
        <f t="shared" si="71"/>
        <v>72952.2</v>
      </c>
      <c r="J348" s="135">
        <f t="shared" si="71"/>
        <v>72952.2</v>
      </c>
    </row>
    <row r="349" spans="1:11">
      <c r="A349" s="20"/>
      <c r="B349" s="23"/>
      <c r="C349" s="99" t="s">
        <v>260</v>
      </c>
      <c r="D349" s="99" t="s">
        <v>254</v>
      </c>
      <c r="E349" s="98"/>
      <c r="F349" s="99"/>
      <c r="G349" s="118" t="s">
        <v>304</v>
      </c>
      <c r="H349" s="136">
        <f t="shared" si="71"/>
        <v>76364.426999999996</v>
      </c>
      <c r="I349" s="136">
        <f t="shared" si="71"/>
        <v>72952.2</v>
      </c>
      <c r="J349" s="136">
        <f t="shared" si="71"/>
        <v>72952.2</v>
      </c>
      <c r="K349" s="221">
        <v>72952.2</v>
      </c>
    </row>
    <row r="350" spans="1:11" ht="46">
      <c r="A350" s="20"/>
      <c r="B350" s="23"/>
      <c r="C350" s="20" t="s">
        <v>260</v>
      </c>
      <c r="D350" s="20" t="s">
        <v>254</v>
      </c>
      <c r="E350" s="10" t="s">
        <v>133</v>
      </c>
      <c r="F350" s="20"/>
      <c r="G350" s="27" t="s">
        <v>803</v>
      </c>
      <c r="H350" s="124">
        <f>H351</f>
        <v>76364.426999999996</v>
      </c>
      <c r="I350" s="124">
        <f t="shared" si="71"/>
        <v>72952.2</v>
      </c>
      <c r="J350" s="124">
        <f t="shared" si="71"/>
        <v>72952.2</v>
      </c>
    </row>
    <row r="351" spans="1:11" ht="46">
      <c r="A351" s="20"/>
      <c r="B351" s="23"/>
      <c r="C351" s="20" t="s">
        <v>260</v>
      </c>
      <c r="D351" s="20" t="s">
        <v>254</v>
      </c>
      <c r="E351" s="10" t="s">
        <v>134</v>
      </c>
      <c r="F351" s="20"/>
      <c r="G351" s="27" t="s">
        <v>344</v>
      </c>
      <c r="H351" s="124">
        <f>H352+H368+H384</f>
        <v>76364.426999999996</v>
      </c>
      <c r="I351" s="124">
        <f>I352+I368+I384</f>
        <v>72952.2</v>
      </c>
      <c r="J351" s="124">
        <f>J352+J368+J384</f>
        <v>72952.2</v>
      </c>
    </row>
    <row r="352" spans="1:11" ht="23">
      <c r="A352" s="20"/>
      <c r="B352" s="23"/>
      <c r="C352" s="20" t="s">
        <v>260</v>
      </c>
      <c r="D352" s="20" t="s">
        <v>254</v>
      </c>
      <c r="E352" s="10" t="s">
        <v>135</v>
      </c>
      <c r="F352" s="20"/>
      <c r="G352" s="27" t="s">
        <v>159</v>
      </c>
      <c r="H352" s="124">
        <f>H353+H362+H356+H359+H365</f>
        <v>17135.263000000003</v>
      </c>
      <c r="I352" s="124">
        <f t="shared" ref="I352:J352" si="72">I353+I362+I356+I359+I365</f>
        <v>16487.613000000001</v>
      </c>
      <c r="J352" s="124">
        <f t="shared" si="72"/>
        <v>16487.613000000001</v>
      </c>
    </row>
    <row r="353" spans="1:10" ht="34.5">
      <c r="A353" s="20"/>
      <c r="B353" s="23"/>
      <c r="C353" s="20" t="s">
        <v>260</v>
      </c>
      <c r="D353" s="20" t="s">
        <v>254</v>
      </c>
      <c r="E353" s="10" t="s">
        <v>502</v>
      </c>
      <c r="F353" s="29"/>
      <c r="G353" s="151" t="s">
        <v>702</v>
      </c>
      <c r="H353" s="124">
        <f t="shared" ref="H353:J354" si="73">H354</f>
        <v>5398.165</v>
      </c>
      <c r="I353" s="124">
        <f t="shared" si="73"/>
        <v>5344.165</v>
      </c>
      <c r="J353" s="124">
        <f t="shared" si="73"/>
        <v>5344.165</v>
      </c>
    </row>
    <row r="354" spans="1:10" ht="46">
      <c r="A354" s="20"/>
      <c r="B354" s="23"/>
      <c r="C354" s="20" t="s">
        <v>260</v>
      </c>
      <c r="D354" s="20" t="s">
        <v>254</v>
      </c>
      <c r="E354" s="10" t="s">
        <v>502</v>
      </c>
      <c r="F354" s="32" t="s">
        <v>296</v>
      </c>
      <c r="G354" s="151" t="s">
        <v>659</v>
      </c>
      <c r="H354" s="124">
        <f t="shared" si="73"/>
        <v>5398.165</v>
      </c>
      <c r="I354" s="124">
        <f t="shared" si="73"/>
        <v>5344.165</v>
      </c>
      <c r="J354" s="124">
        <f t="shared" si="73"/>
        <v>5344.165</v>
      </c>
    </row>
    <row r="355" spans="1:10" ht="80.5">
      <c r="A355" s="20"/>
      <c r="B355" s="23"/>
      <c r="C355" s="20" t="s">
        <v>260</v>
      </c>
      <c r="D355" s="20" t="s">
        <v>254</v>
      </c>
      <c r="E355" s="10" t="s">
        <v>502</v>
      </c>
      <c r="F355" s="20" t="s">
        <v>299</v>
      </c>
      <c r="G355" s="27" t="s">
        <v>636</v>
      </c>
      <c r="H355" s="124">
        <v>5398.165</v>
      </c>
      <c r="I355" s="124">
        <v>5344.165</v>
      </c>
      <c r="J355" s="124">
        <v>5344.165</v>
      </c>
    </row>
    <row r="356" spans="1:10" ht="57.5">
      <c r="A356" s="20"/>
      <c r="B356" s="23"/>
      <c r="C356" s="20" t="s">
        <v>260</v>
      </c>
      <c r="D356" s="20" t="s">
        <v>254</v>
      </c>
      <c r="E356" s="10" t="s">
        <v>216</v>
      </c>
      <c r="F356" s="20"/>
      <c r="G356" s="27" t="s">
        <v>677</v>
      </c>
      <c r="H356" s="124">
        <f t="shared" ref="H356:J357" si="74">H357</f>
        <v>10982.513000000001</v>
      </c>
      <c r="I356" s="124">
        <f t="shared" si="74"/>
        <v>10982.513000000001</v>
      </c>
      <c r="J356" s="124">
        <f t="shared" si="74"/>
        <v>10982.513000000001</v>
      </c>
    </row>
    <row r="357" spans="1:10" ht="46">
      <c r="A357" s="20"/>
      <c r="B357" s="23"/>
      <c r="C357" s="20" t="s">
        <v>260</v>
      </c>
      <c r="D357" s="20" t="s">
        <v>254</v>
      </c>
      <c r="E357" s="10" t="s">
        <v>216</v>
      </c>
      <c r="F357" s="29" t="s">
        <v>296</v>
      </c>
      <c r="G357" s="151" t="s">
        <v>659</v>
      </c>
      <c r="H357" s="124">
        <f t="shared" si="74"/>
        <v>10982.513000000001</v>
      </c>
      <c r="I357" s="124">
        <f t="shared" si="74"/>
        <v>10982.513000000001</v>
      </c>
      <c r="J357" s="124">
        <f t="shared" si="74"/>
        <v>10982.513000000001</v>
      </c>
    </row>
    <row r="358" spans="1:10" ht="80.5">
      <c r="A358" s="20"/>
      <c r="B358" s="23"/>
      <c r="C358" s="20" t="s">
        <v>260</v>
      </c>
      <c r="D358" s="20" t="s">
        <v>254</v>
      </c>
      <c r="E358" s="10" t="s">
        <v>216</v>
      </c>
      <c r="F358" s="20" t="s">
        <v>299</v>
      </c>
      <c r="G358" s="27" t="s">
        <v>636</v>
      </c>
      <c r="H358" s="124">
        <v>10982.513000000001</v>
      </c>
      <c r="I358" s="124">
        <v>10982.513000000001</v>
      </c>
      <c r="J358" s="124">
        <v>10982.513000000001</v>
      </c>
    </row>
    <row r="359" spans="1:10" ht="46">
      <c r="A359" s="20"/>
      <c r="B359" s="23"/>
      <c r="C359" s="20" t="s">
        <v>260</v>
      </c>
      <c r="D359" s="20" t="s">
        <v>254</v>
      </c>
      <c r="E359" s="10" t="s">
        <v>213</v>
      </c>
      <c r="F359" s="20"/>
      <c r="G359" s="27" t="s">
        <v>214</v>
      </c>
      <c r="H359" s="143">
        <f t="shared" ref="H359:J360" si="75">H360</f>
        <v>110.935</v>
      </c>
      <c r="I359" s="143">
        <f t="shared" si="75"/>
        <v>110.935</v>
      </c>
      <c r="J359" s="143">
        <f t="shared" si="75"/>
        <v>110.935</v>
      </c>
    </row>
    <row r="360" spans="1:10" ht="46">
      <c r="A360" s="20"/>
      <c r="B360" s="23"/>
      <c r="C360" s="20" t="s">
        <v>260</v>
      </c>
      <c r="D360" s="20" t="s">
        <v>254</v>
      </c>
      <c r="E360" s="10" t="s">
        <v>213</v>
      </c>
      <c r="F360" s="29" t="s">
        <v>296</v>
      </c>
      <c r="G360" s="151" t="s">
        <v>659</v>
      </c>
      <c r="H360" s="124">
        <f t="shared" si="75"/>
        <v>110.935</v>
      </c>
      <c r="I360" s="124">
        <f t="shared" si="75"/>
        <v>110.935</v>
      </c>
      <c r="J360" s="124">
        <f t="shared" si="75"/>
        <v>110.935</v>
      </c>
    </row>
    <row r="361" spans="1:10" ht="80.5">
      <c r="A361" s="20"/>
      <c r="B361" s="23"/>
      <c r="C361" s="20" t="s">
        <v>260</v>
      </c>
      <c r="D361" s="20" t="s">
        <v>254</v>
      </c>
      <c r="E361" s="10" t="s">
        <v>213</v>
      </c>
      <c r="F361" s="20" t="s">
        <v>299</v>
      </c>
      <c r="G361" s="27" t="s">
        <v>636</v>
      </c>
      <c r="H361" s="143">
        <v>110.935</v>
      </c>
      <c r="I361" s="143">
        <v>110.935</v>
      </c>
      <c r="J361" s="143">
        <v>110.935</v>
      </c>
    </row>
    <row r="362" spans="1:10" ht="46">
      <c r="A362" s="20"/>
      <c r="B362" s="23"/>
      <c r="C362" s="20" t="s">
        <v>260</v>
      </c>
      <c r="D362" s="20" t="s">
        <v>254</v>
      </c>
      <c r="E362" s="10" t="s">
        <v>503</v>
      </c>
      <c r="F362" s="20"/>
      <c r="G362" s="27" t="s">
        <v>680</v>
      </c>
      <c r="H362" s="124">
        <f t="shared" ref="H362:J363" si="76">H363</f>
        <v>559</v>
      </c>
      <c r="I362" s="124">
        <f t="shared" si="76"/>
        <v>50</v>
      </c>
      <c r="J362" s="124">
        <f t="shared" si="76"/>
        <v>50</v>
      </c>
    </row>
    <row r="363" spans="1:10" ht="46">
      <c r="A363" s="20"/>
      <c r="B363" s="23"/>
      <c r="C363" s="20" t="s">
        <v>260</v>
      </c>
      <c r="D363" s="20" t="s">
        <v>254</v>
      </c>
      <c r="E363" s="10" t="s">
        <v>503</v>
      </c>
      <c r="F363" s="32" t="s">
        <v>296</v>
      </c>
      <c r="G363" s="151" t="s">
        <v>659</v>
      </c>
      <c r="H363" s="124">
        <f t="shared" si="76"/>
        <v>559</v>
      </c>
      <c r="I363" s="124">
        <f t="shared" si="76"/>
        <v>50</v>
      </c>
      <c r="J363" s="124">
        <f t="shared" si="76"/>
        <v>50</v>
      </c>
    </row>
    <row r="364" spans="1:10" ht="69">
      <c r="A364" s="20"/>
      <c r="B364" s="23"/>
      <c r="C364" s="20" t="s">
        <v>260</v>
      </c>
      <c r="D364" s="20" t="s">
        <v>254</v>
      </c>
      <c r="E364" s="10" t="s">
        <v>503</v>
      </c>
      <c r="F364" s="20" t="s">
        <v>398</v>
      </c>
      <c r="G364" s="27" t="s">
        <v>300</v>
      </c>
      <c r="H364" s="124">
        <v>559</v>
      </c>
      <c r="I364" s="124">
        <v>50</v>
      </c>
      <c r="J364" s="124">
        <v>50</v>
      </c>
    </row>
    <row r="365" spans="1:10" s="227" customFormat="1" ht="34.5">
      <c r="A365" s="20"/>
      <c r="B365" s="23"/>
      <c r="C365" s="20" t="s">
        <v>260</v>
      </c>
      <c r="D365" s="20" t="s">
        <v>254</v>
      </c>
      <c r="E365" s="10" t="s">
        <v>504</v>
      </c>
      <c r="F365" s="20"/>
      <c r="G365" s="27" t="s">
        <v>526</v>
      </c>
      <c r="H365" s="124">
        <f>H366</f>
        <v>84.65</v>
      </c>
      <c r="I365" s="124">
        <f t="shared" ref="I365:J366" si="77">I366</f>
        <v>0</v>
      </c>
      <c r="J365" s="124">
        <f t="shared" si="77"/>
        <v>0</v>
      </c>
    </row>
    <row r="366" spans="1:10" s="227" customFormat="1" ht="46">
      <c r="A366" s="20"/>
      <c r="B366" s="23"/>
      <c r="C366" s="20" t="s">
        <v>260</v>
      </c>
      <c r="D366" s="20" t="s">
        <v>254</v>
      </c>
      <c r="E366" s="10" t="s">
        <v>504</v>
      </c>
      <c r="F366" s="32" t="s">
        <v>296</v>
      </c>
      <c r="G366" s="151" t="s">
        <v>659</v>
      </c>
      <c r="H366" s="124">
        <f>H367</f>
        <v>84.65</v>
      </c>
      <c r="I366" s="124">
        <f t="shared" si="77"/>
        <v>0</v>
      </c>
      <c r="J366" s="124">
        <f t="shared" si="77"/>
        <v>0</v>
      </c>
    </row>
    <row r="367" spans="1:10" s="227" customFormat="1" ht="23">
      <c r="A367" s="20"/>
      <c r="B367" s="23"/>
      <c r="C367" s="20" t="s">
        <v>260</v>
      </c>
      <c r="D367" s="20" t="s">
        <v>254</v>
      </c>
      <c r="E367" s="10" t="s">
        <v>504</v>
      </c>
      <c r="F367" s="20">
        <v>612</v>
      </c>
      <c r="G367" s="27" t="s">
        <v>545</v>
      </c>
      <c r="H367" s="124">
        <v>84.65</v>
      </c>
      <c r="I367" s="124">
        <v>0</v>
      </c>
      <c r="J367" s="124">
        <v>0</v>
      </c>
    </row>
    <row r="368" spans="1:10" ht="23">
      <c r="A368" s="20"/>
      <c r="B368" s="23"/>
      <c r="C368" s="20" t="s">
        <v>260</v>
      </c>
      <c r="D368" s="20" t="s">
        <v>254</v>
      </c>
      <c r="E368" s="10" t="s">
        <v>187</v>
      </c>
      <c r="F368" s="20"/>
      <c r="G368" s="27" t="s">
        <v>160</v>
      </c>
      <c r="H368" s="124">
        <f>H369+H375+H378+H372+H381</f>
        <v>58209.163999999997</v>
      </c>
      <c r="I368" s="124">
        <f t="shared" ref="I368:J368" si="78">I369+I375+I378+I372+I381</f>
        <v>55944.587</v>
      </c>
      <c r="J368" s="124">
        <f t="shared" si="78"/>
        <v>55944.587</v>
      </c>
    </row>
    <row r="369" spans="1:10" ht="46">
      <c r="A369" s="20"/>
      <c r="B369" s="23"/>
      <c r="C369" s="20" t="s">
        <v>260</v>
      </c>
      <c r="D369" s="20" t="s">
        <v>254</v>
      </c>
      <c r="E369" s="10" t="s">
        <v>505</v>
      </c>
      <c r="F369" s="20"/>
      <c r="G369" s="161" t="s">
        <v>721</v>
      </c>
      <c r="H369" s="124">
        <f t="shared" ref="H369:J370" si="79">H370</f>
        <v>12758.066000000001</v>
      </c>
      <c r="I369" s="124">
        <f t="shared" si="79"/>
        <v>12193.489</v>
      </c>
      <c r="J369" s="124">
        <f t="shared" si="79"/>
        <v>12193.489</v>
      </c>
    </row>
    <row r="370" spans="1:10" ht="46">
      <c r="A370" s="20"/>
      <c r="B370" s="23"/>
      <c r="C370" s="20" t="s">
        <v>260</v>
      </c>
      <c r="D370" s="20" t="s">
        <v>254</v>
      </c>
      <c r="E370" s="10" t="s">
        <v>505</v>
      </c>
      <c r="F370" s="32" t="s">
        <v>296</v>
      </c>
      <c r="G370" s="151" t="s">
        <v>659</v>
      </c>
      <c r="H370" s="124">
        <f t="shared" si="79"/>
        <v>12758.066000000001</v>
      </c>
      <c r="I370" s="124">
        <f t="shared" si="79"/>
        <v>12193.489</v>
      </c>
      <c r="J370" s="124">
        <f t="shared" si="79"/>
        <v>12193.489</v>
      </c>
    </row>
    <row r="371" spans="1:10" ht="93.75" customHeight="1">
      <c r="A371" s="20"/>
      <c r="B371" s="23"/>
      <c r="C371" s="20" t="s">
        <v>260</v>
      </c>
      <c r="D371" s="20" t="s">
        <v>254</v>
      </c>
      <c r="E371" s="10" t="s">
        <v>505</v>
      </c>
      <c r="F371" s="20" t="s">
        <v>299</v>
      </c>
      <c r="G371" s="27" t="s">
        <v>636</v>
      </c>
      <c r="H371" s="124">
        <v>12758.066000000001</v>
      </c>
      <c r="I371" s="124">
        <v>12193.489</v>
      </c>
      <c r="J371" s="124">
        <v>12193.489</v>
      </c>
    </row>
    <row r="372" spans="1:10" ht="53.25" customHeight="1">
      <c r="A372" s="20"/>
      <c r="B372" s="23"/>
      <c r="C372" s="20" t="s">
        <v>260</v>
      </c>
      <c r="D372" s="20" t="s">
        <v>254</v>
      </c>
      <c r="E372" s="10" t="s">
        <v>831</v>
      </c>
      <c r="F372" s="20"/>
      <c r="G372" s="27" t="s">
        <v>832</v>
      </c>
      <c r="H372" s="124">
        <f t="shared" ref="H372:J373" si="80">H373</f>
        <v>200</v>
      </c>
      <c r="I372" s="124">
        <f t="shared" si="80"/>
        <v>0</v>
      </c>
      <c r="J372" s="124">
        <f t="shared" si="80"/>
        <v>0</v>
      </c>
    </row>
    <row r="373" spans="1:10" ht="52.5" customHeight="1">
      <c r="A373" s="20"/>
      <c r="B373" s="23"/>
      <c r="C373" s="20" t="s">
        <v>260</v>
      </c>
      <c r="D373" s="20" t="s">
        <v>254</v>
      </c>
      <c r="E373" s="10" t="s">
        <v>831</v>
      </c>
      <c r="F373" s="32" t="s">
        <v>296</v>
      </c>
      <c r="G373" s="151" t="s">
        <v>659</v>
      </c>
      <c r="H373" s="124">
        <f t="shared" si="80"/>
        <v>200</v>
      </c>
      <c r="I373" s="124">
        <f t="shared" si="80"/>
        <v>0</v>
      </c>
      <c r="J373" s="124">
        <f t="shared" si="80"/>
        <v>0</v>
      </c>
    </row>
    <row r="374" spans="1:10" ht="24" customHeight="1">
      <c r="A374" s="20"/>
      <c r="B374" s="23"/>
      <c r="C374" s="20" t="s">
        <v>260</v>
      </c>
      <c r="D374" s="20" t="s">
        <v>254</v>
      </c>
      <c r="E374" s="10" t="s">
        <v>831</v>
      </c>
      <c r="F374" s="20">
        <v>612</v>
      </c>
      <c r="G374" s="27" t="s">
        <v>545</v>
      </c>
      <c r="H374" s="124">
        <v>200</v>
      </c>
      <c r="I374" s="124">
        <v>0</v>
      </c>
      <c r="J374" s="124">
        <v>0</v>
      </c>
    </row>
    <row r="375" spans="1:10" ht="57.5">
      <c r="A375" s="20"/>
      <c r="B375" s="23"/>
      <c r="C375" s="20" t="s">
        <v>260</v>
      </c>
      <c r="D375" s="20" t="s">
        <v>254</v>
      </c>
      <c r="E375" s="10" t="s">
        <v>217</v>
      </c>
      <c r="F375" s="20"/>
      <c r="G375" s="27" t="s">
        <v>220</v>
      </c>
      <c r="H375" s="124">
        <f t="shared" ref="H375:J376" si="81">H376</f>
        <v>43313.587</v>
      </c>
      <c r="I375" s="124">
        <f t="shared" si="81"/>
        <v>43313.587</v>
      </c>
      <c r="J375" s="124">
        <f t="shared" si="81"/>
        <v>43313.587</v>
      </c>
    </row>
    <row r="376" spans="1:10" ht="46">
      <c r="A376" s="20"/>
      <c r="B376" s="23"/>
      <c r="C376" s="20" t="s">
        <v>260</v>
      </c>
      <c r="D376" s="20" t="s">
        <v>254</v>
      </c>
      <c r="E376" s="10" t="s">
        <v>217</v>
      </c>
      <c r="F376" s="29" t="s">
        <v>296</v>
      </c>
      <c r="G376" s="151" t="s">
        <v>659</v>
      </c>
      <c r="H376" s="124">
        <f t="shared" si="81"/>
        <v>43313.587</v>
      </c>
      <c r="I376" s="124">
        <f t="shared" si="81"/>
        <v>43313.587</v>
      </c>
      <c r="J376" s="124">
        <f t="shared" si="81"/>
        <v>43313.587</v>
      </c>
    </row>
    <row r="377" spans="1:10" ht="90" customHeight="1">
      <c r="A377" s="20"/>
      <c r="B377" s="23"/>
      <c r="C377" s="20" t="s">
        <v>260</v>
      </c>
      <c r="D377" s="20" t="s">
        <v>254</v>
      </c>
      <c r="E377" s="10" t="s">
        <v>217</v>
      </c>
      <c r="F377" s="20" t="s">
        <v>299</v>
      </c>
      <c r="G377" s="27" t="s">
        <v>636</v>
      </c>
      <c r="H377" s="124">
        <v>43313.587</v>
      </c>
      <c r="I377" s="124">
        <v>43313.587</v>
      </c>
      <c r="J377" s="124">
        <v>43313.587</v>
      </c>
    </row>
    <row r="378" spans="1:10" ht="57.5">
      <c r="A378" s="20"/>
      <c r="B378" s="23"/>
      <c r="C378" s="20" t="s">
        <v>260</v>
      </c>
      <c r="D378" s="20" t="s">
        <v>254</v>
      </c>
      <c r="E378" s="10" t="s">
        <v>218</v>
      </c>
      <c r="F378" s="20"/>
      <c r="G378" s="27" t="s">
        <v>219</v>
      </c>
      <c r="H378" s="124">
        <f t="shared" ref="H378:J379" si="82">H379</f>
        <v>437.51100000000002</v>
      </c>
      <c r="I378" s="124">
        <f t="shared" si="82"/>
        <v>437.51100000000002</v>
      </c>
      <c r="J378" s="124">
        <f t="shared" si="82"/>
        <v>437.51100000000002</v>
      </c>
    </row>
    <row r="379" spans="1:10" ht="46">
      <c r="A379" s="20"/>
      <c r="B379" s="23"/>
      <c r="C379" s="20" t="s">
        <v>260</v>
      </c>
      <c r="D379" s="20" t="s">
        <v>254</v>
      </c>
      <c r="E379" s="10" t="s">
        <v>218</v>
      </c>
      <c r="F379" s="29" t="s">
        <v>296</v>
      </c>
      <c r="G379" s="151" t="s">
        <v>659</v>
      </c>
      <c r="H379" s="124">
        <f t="shared" si="82"/>
        <v>437.51100000000002</v>
      </c>
      <c r="I379" s="124">
        <f t="shared" si="82"/>
        <v>437.51100000000002</v>
      </c>
      <c r="J379" s="124">
        <f t="shared" si="82"/>
        <v>437.51100000000002</v>
      </c>
    </row>
    <row r="380" spans="1:10" ht="80.5">
      <c r="A380" s="20"/>
      <c r="B380" s="23"/>
      <c r="C380" s="20" t="s">
        <v>260</v>
      </c>
      <c r="D380" s="20" t="s">
        <v>254</v>
      </c>
      <c r="E380" s="10" t="s">
        <v>218</v>
      </c>
      <c r="F380" s="20" t="s">
        <v>299</v>
      </c>
      <c r="G380" s="27" t="s">
        <v>636</v>
      </c>
      <c r="H380" s="124">
        <v>437.51100000000002</v>
      </c>
      <c r="I380" s="124">
        <v>437.51100000000002</v>
      </c>
      <c r="J380" s="124">
        <v>437.51100000000002</v>
      </c>
    </row>
    <row r="381" spans="1:10" s="227" customFormat="1" ht="69">
      <c r="A381" s="20"/>
      <c r="B381" s="23"/>
      <c r="C381" s="20" t="s">
        <v>260</v>
      </c>
      <c r="D381" s="20" t="s">
        <v>254</v>
      </c>
      <c r="E381" s="10" t="s">
        <v>876</v>
      </c>
      <c r="F381" s="20"/>
      <c r="G381" s="27" t="s">
        <v>877</v>
      </c>
      <c r="H381" s="124">
        <f>H382</f>
        <v>1500</v>
      </c>
      <c r="I381" s="124">
        <f t="shared" ref="I381:J381" si="83">I382</f>
        <v>0</v>
      </c>
      <c r="J381" s="124">
        <f t="shared" si="83"/>
        <v>0</v>
      </c>
    </row>
    <row r="382" spans="1:10" s="227" customFormat="1">
      <c r="A382" s="20"/>
      <c r="B382" s="23"/>
      <c r="C382" s="20" t="s">
        <v>260</v>
      </c>
      <c r="D382" s="20" t="s">
        <v>254</v>
      </c>
      <c r="E382" s="10" t="s">
        <v>876</v>
      </c>
      <c r="F382" s="20">
        <v>500</v>
      </c>
      <c r="G382" s="27" t="s">
        <v>305</v>
      </c>
      <c r="H382" s="124">
        <f>H383</f>
        <v>1500</v>
      </c>
      <c r="I382" s="124">
        <f t="shared" ref="I382:J382" si="84">I383</f>
        <v>0</v>
      </c>
      <c r="J382" s="124">
        <f t="shared" si="84"/>
        <v>0</v>
      </c>
    </row>
    <row r="383" spans="1:10" s="227" customFormat="1" ht="23">
      <c r="A383" s="20"/>
      <c r="B383" s="23"/>
      <c r="C383" s="20" t="s">
        <v>260</v>
      </c>
      <c r="D383" s="20" t="s">
        <v>254</v>
      </c>
      <c r="E383" s="10" t="s">
        <v>876</v>
      </c>
      <c r="F383" s="20" t="s">
        <v>306</v>
      </c>
      <c r="G383" s="27" t="s">
        <v>307</v>
      </c>
      <c r="H383" s="124">
        <v>1500</v>
      </c>
      <c r="I383" s="124">
        <v>0</v>
      </c>
      <c r="J383" s="124">
        <v>0</v>
      </c>
    </row>
    <row r="384" spans="1:10" ht="34.5">
      <c r="A384" s="20"/>
      <c r="B384" s="23"/>
      <c r="C384" s="20" t="s">
        <v>260</v>
      </c>
      <c r="D384" s="20" t="s">
        <v>254</v>
      </c>
      <c r="E384" s="10" t="s">
        <v>767</v>
      </c>
      <c r="F384" s="20"/>
      <c r="G384" s="27" t="s">
        <v>701</v>
      </c>
      <c r="H384" s="124">
        <f t="shared" ref="H384:J386" si="85">H385</f>
        <v>1020</v>
      </c>
      <c r="I384" s="124">
        <f t="shared" si="85"/>
        <v>520</v>
      </c>
      <c r="J384" s="124">
        <f t="shared" si="85"/>
        <v>520</v>
      </c>
    </row>
    <row r="385" spans="1:10" ht="80.5">
      <c r="A385" s="20"/>
      <c r="B385" s="23"/>
      <c r="C385" s="20" t="s">
        <v>260</v>
      </c>
      <c r="D385" s="20" t="s">
        <v>254</v>
      </c>
      <c r="E385" s="10" t="s">
        <v>768</v>
      </c>
      <c r="F385" s="20"/>
      <c r="G385" s="27" t="s">
        <v>317</v>
      </c>
      <c r="H385" s="124">
        <f>H386</f>
        <v>1020</v>
      </c>
      <c r="I385" s="124">
        <f t="shared" si="85"/>
        <v>520</v>
      </c>
      <c r="J385" s="124">
        <f t="shared" si="85"/>
        <v>520</v>
      </c>
    </row>
    <row r="386" spans="1:10" ht="46">
      <c r="A386" s="20"/>
      <c r="B386" s="23"/>
      <c r="C386" s="20" t="s">
        <v>260</v>
      </c>
      <c r="D386" s="20" t="s">
        <v>254</v>
      </c>
      <c r="E386" s="10" t="s">
        <v>768</v>
      </c>
      <c r="F386" s="32" t="s">
        <v>296</v>
      </c>
      <c r="G386" s="151" t="s">
        <v>659</v>
      </c>
      <c r="H386" s="124">
        <f>H387</f>
        <v>1020</v>
      </c>
      <c r="I386" s="124">
        <f t="shared" si="85"/>
        <v>520</v>
      </c>
      <c r="J386" s="124">
        <f t="shared" si="85"/>
        <v>520</v>
      </c>
    </row>
    <row r="387" spans="1:10" ht="80.5">
      <c r="A387" s="20"/>
      <c r="B387" s="23"/>
      <c r="C387" s="20" t="s">
        <v>260</v>
      </c>
      <c r="D387" s="20" t="s">
        <v>254</v>
      </c>
      <c r="E387" s="10" t="s">
        <v>768</v>
      </c>
      <c r="F387" s="20" t="s">
        <v>299</v>
      </c>
      <c r="G387" s="27" t="s">
        <v>636</v>
      </c>
      <c r="H387" s="124">
        <v>1020</v>
      </c>
      <c r="I387" s="124">
        <v>520</v>
      </c>
      <c r="J387" s="124">
        <v>520</v>
      </c>
    </row>
    <row r="388" spans="1:10">
      <c r="A388" s="20"/>
      <c r="B388" s="23"/>
      <c r="C388" s="23">
        <v>10</v>
      </c>
      <c r="D388" s="24" t="s">
        <v>248</v>
      </c>
      <c r="E388" s="24"/>
      <c r="F388" s="23"/>
      <c r="G388" s="175" t="s">
        <v>318</v>
      </c>
      <c r="H388" s="135">
        <f>H389+H395+H401+H416</f>
        <v>20472.972000000002</v>
      </c>
      <c r="I388" s="135">
        <f t="shared" ref="I388:J388" si="86">I389+I395+I401+I416</f>
        <v>31018.425000000003</v>
      </c>
      <c r="J388" s="135">
        <f t="shared" si="86"/>
        <v>17294.025000000001</v>
      </c>
    </row>
    <row r="389" spans="1:10">
      <c r="A389" s="20"/>
      <c r="B389" s="23"/>
      <c r="C389" s="99">
        <v>10</v>
      </c>
      <c r="D389" s="99" t="s">
        <v>254</v>
      </c>
      <c r="E389" s="98"/>
      <c r="F389" s="99"/>
      <c r="G389" s="118" t="s">
        <v>28</v>
      </c>
      <c r="H389" s="136">
        <f t="shared" ref="H389:J390" si="87">H390</f>
        <v>2016.36</v>
      </c>
      <c r="I389" s="136">
        <f t="shared" si="87"/>
        <v>2016.36</v>
      </c>
      <c r="J389" s="136">
        <f t="shared" si="87"/>
        <v>2016.36</v>
      </c>
    </row>
    <row r="390" spans="1:10" ht="23">
      <c r="A390" s="20"/>
      <c r="B390" s="23"/>
      <c r="C390" s="20">
        <v>10</v>
      </c>
      <c r="D390" s="20" t="s">
        <v>254</v>
      </c>
      <c r="E390" s="10" t="s">
        <v>130</v>
      </c>
      <c r="F390" s="10"/>
      <c r="G390" s="27" t="s">
        <v>67</v>
      </c>
      <c r="H390" s="124">
        <f t="shared" si="87"/>
        <v>2016.36</v>
      </c>
      <c r="I390" s="124">
        <f t="shared" si="87"/>
        <v>2016.36</v>
      </c>
      <c r="J390" s="124">
        <f t="shared" si="87"/>
        <v>2016.36</v>
      </c>
    </row>
    <row r="391" spans="1:10" ht="34.5">
      <c r="A391" s="20"/>
      <c r="B391" s="23"/>
      <c r="C391" s="20">
        <v>10</v>
      </c>
      <c r="D391" s="20" t="s">
        <v>254</v>
      </c>
      <c r="E391" s="10" t="s">
        <v>536</v>
      </c>
      <c r="F391" s="20"/>
      <c r="G391" s="27" t="s">
        <v>537</v>
      </c>
      <c r="H391" s="124">
        <f>H394</f>
        <v>2016.36</v>
      </c>
      <c r="I391" s="124">
        <f>I394</f>
        <v>2016.36</v>
      </c>
      <c r="J391" s="124">
        <f>J394</f>
        <v>2016.36</v>
      </c>
    </row>
    <row r="392" spans="1:10" ht="34.5">
      <c r="A392" s="20"/>
      <c r="B392" s="23"/>
      <c r="C392" s="20">
        <v>10</v>
      </c>
      <c r="D392" s="20" t="s">
        <v>254</v>
      </c>
      <c r="E392" s="10" t="s">
        <v>508</v>
      </c>
      <c r="F392" s="29"/>
      <c r="G392" s="151" t="s">
        <v>538</v>
      </c>
      <c r="H392" s="124">
        <f t="shared" ref="H392:J393" si="88">H393</f>
        <v>2016.36</v>
      </c>
      <c r="I392" s="124">
        <f t="shared" si="88"/>
        <v>2016.36</v>
      </c>
      <c r="J392" s="124">
        <f t="shared" si="88"/>
        <v>2016.36</v>
      </c>
    </row>
    <row r="393" spans="1:10" ht="23">
      <c r="A393" s="20"/>
      <c r="B393" s="23"/>
      <c r="C393" s="20">
        <v>10</v>
      </c>
      <c r="D393" s="20" t="s">
        <v>254</v>
      </c>
      <c r="E393" s="10" t="s">
        <v>508</v>
      </c>
      <c r="F393" s="29" t="s">
        <v>566</v>
      </c>
      <c r="G393" s="151" t="s">
        <v>14</v>
      </c>
      <c r="H393" s="124">
        <f t="shared" si="88"/>
        <v>2016.36</v>
      </c>
      <c r="I393" s="124">
        <f t="shared" si="88"/>
        <v>2016.36</v>
      </c>
      <c r="J393" s="124">
        <f t="shared" si="88"/>
        <v>2016.36</v>
      </c>
    </row>
    <row r="394" spans="1:10" ht="23">
      <c r="A394" s="20"/>
      <c r="B394" s="23"/>
      <c r="C394" s="20" t="s">
        <v>319</v>
      </c>
      <c r="D394" s="20" t="s">
        <v>254</v>
      </c>
      <c r="E394" s="10" t="s">
        <v>508</v>
      </c>
      <c r="F394" s="20">
        <v>312</v>
      </c>
      <c r="G394" s="27" t="s">
        <v>551</v>
      </c>
      <c r="H394" s="124">
        <v>2016.36</v>
      </c>
      <c r="I394" s="124">
        <v>2016.36</v>
      </c>
      <c r="J394" s="124">
        <v>2016.36</v>
      </c>
    </row>
    <row r="395" spans="1:10" ht="23">
      <c r="A395" s="20"/>
      <c r="B395" s="23"/>
      <c r="C395" s="99" t="s">
        <v>319</v>
      </c>
      <c r="D395" s="99" t="s">
        <v>320</v>
      </c>
      <c r="E395" s="98"/>
      <c r="F395" s="99"/>
      <c r="G395" s="118" t="s">
        <v>321</v>
      </c>
      <c r="H395" s="136">
        <f t="shared" ref="H395:J399" si="89">H396</f>
        <v>9162</v>
      </c>
      <c r="I395" s="136">
        <f t="shared" si="89"/>
        <v>9162</v>
      </c>
      <c r="J395" s="136">
        <f t="shared" si="89"/>
        <v>9162</v>
      </c>
    </row>
    <row r="396" spans="1:10" ht="23">
      <c r="A396" s="20"/>
      <c r="B396" s="23"/>
      <c r="C396" s="20" t="s">
        <v>319</v>
      </c>
      <c r="D396" s="20" t="s">
        <v>320</v>
      </c>
      <c r="E396" s="10" t="s">
        <v>130</v>
      </c>
      <c r="F396" s="10"/>
      <c r="G396" s="27" t="s">
        <v>67</v>
      </c>
      <c r="H396" s="124">
        <f t="shared" si="89"/>
        <v>9162</v>
      </c>
      <c r="I396" s="124">
        <f t="shared" si="89"/>
        <v>9162</v>
      </c>
      <c r="J396" s="124">
        <f t="shared" si="89"/>
        <v>9162</v>
      </c>
    </row>
    <row r="397" spans="1:10" ht="34.5">
      <c r="A397" s="20"/>
      <c r="B397" s="23"/>
      <c r="C397" s="20" t="s">
        <v>319</v>
      </c>
      <c r="D397" s="20" t="s">
        <v>320</v>
      </c>
      <c r="E397" s="10" t="s">
        <v>424</v>
      </c>
      <c r="F397" s="10"/>
      <c r="G397" s="27" t="s">
        <v>68</v>
      </c>
      <c r="H397" s="124">
        <f t="shared" si="89"/>
        <v>9162</v>
      </c>
      <c r="I397" s="124">
        <f t="shared" si="89"/>
        <v>9162</v>
      </c>
      <c r="J397" s="124">
        <f t="shared" si="89"/>
        <v>9162</v>
      </c>
    </row>
    <row r="398" spans="1:10" ht="126.5">
      <c r="A398" s="20"/>
      <c r="B398" s="23"/>
      <c r="C398" s="20" t="s">
        <v>319</v>
      </c>
      <c r="D398" s="20" t="s">
        <v>320</v>
      </c>
      <c r="E398" s="10" t="s">
        <v>511</v>
      </c>
      <c r="F398" s="20"/>
      <c r="G398" s="27" t="s">
        <v>128</v>
      </c>
      <c r="H398" s="124">
        <f t="shared" si="89"/>
        <v>9162</v>
      </c>
      <c r="I398" s="124">
        <f t="shared" si="89"/>
        <v>9162</v>
      </c>
      <c r="J398" s="124">
        <f t="shared" si="89"/>
        <v>9162</v>
      </c>
    </row>
    <row r="399" spans="1:10" ht="23">
      <c r="A399" s="20"/>
      <c r="B399" s="23"/>
      <c r="C399" s="20" t="s">
        <v>319</v>
      </c>
      <c r="D399" s="20" t="s">
        <v>320</v>
      </c>
      <c r="E399" s="10" t="s">
        <v>511</v>
      </c>
      <c r="F399" s="29" t="s">
        <v>566</v>
      </c>
      <c r="G399" s="151" t="s">
        <v>14</v>
      </c>
      <c r="H399" s="124">
        <f t="shared" si="89"/>
        <v>9162</v>
      </c>
      <c r="I399" s="124">
        <f t="shared" si="89"/>
        <v>9162</v>
      </c>
      <c r="J399" s="124">
        <f t="shared" si="89"/>
        <v>9162</v>
      </c>
    </row>
    <row r="400" spans="1:10" ht="46">
      <c r="A400" s="20"/>
      <c r="B400" s="23"/>
      <c r="C400" s="20" t="s">
        <v>319</v>
      </c>
      <c r="D400" s="20" t="s">
        <v>320</v>
      </c>
      <c r="E400" s="10" t="s">
        <v>511</v>
      </c>
      <c r="F400" s="20">
        <v>313</v>
      </c>
      <c r="G400" s="27" t="s">
        <v>63</v>
      </c>
      <c r="H400" s="124">
        <v>9162</v>
      </c>
      <c r="I400" s="124">
        <v>9162</v>
      </c>
      <c r="J400" s="143">
        <v>9162</v>
      </c>
    </row>
    <row r="401" spans="1:10" ht="12">
      <c r="A401" s="20"/>
      <c r="B401" s="23"/>
      <c r="C401" s="99" t="s">
        <v>319</v>
      </c>
      <c r="D401" s="99" t="s">
        <v>247</v>
      </c>
      <c r="E401" s="116"/>
      <c r="F401" s="117"/>
      <c r="G401" s="177" t="s">
        <v>29</v>
      </c>
      <c r="H401" s="136">
        <f>H408+H402</f>
        <v>8868.6959999999999</v>
      </c>
      <c r="I401" s="136">
        <f>I408+I402</f>
        <v>19414.149000000001</v>
      </c>
      <c r="J401" s="136">
        <f>J408+J402</f>
        <v>5689.7489999999998</v>
      </c>
    </row>
    <row r="402" spans="1:10" ht="23">
      <c r="A402" s="20"/>
      <c r="B402" s="23"/>
      <c r="C402" s="20" t="s">
        <v>319</v>
      </c>
      <c r="D402" s="20" t="s">
        <v>247</v>
      </c>
      <c r="E402" s="10" t="s">
        <v>411</v>
      </c>
      <c r="F402" s="10"/>
      <c r="G402" s="27" t="s">
        <v>698</v>
      </c>
      <c r="H402" s="124">
        <f t="shared" ref="H402:J404" si="90">H403</f>
        <v>6581.2960000000003</v>
      </c>
      <c r="I402" s="124">
        <f t="shared" si="90"/>
        <v>1114.9490000000001</v>
      </c>
      <c r="J402" s="124">
        <f t="shared" si="90"/>
        <v>1114.9490000000001</v>
      </c>
    </row>
    <row r="403" spans="1:10" ht="46">
      <c r="A403" s="20"/>
      <c r="B403" s="23"/>
      <c r="C403" s="20" t="s">
        <v>319</v>
      </c>
      <c r="D403" s="20" t="s">
        <v>247</v>
      </c>
      <c r="E403" s="10" t="s">
        <v>539</v>
      </c>
      <c r="F403" s="10"/>
      <c r="G403" s="27" t="s">
        <v>699</v>
      </c>
      <c r="H403" s="124">
        <f>H404</f>
        <v>6581.2960000000003</v>
      </c>
      <c r="I403" s="124">
        <f t="shared" si="90"/>
        <v>1114.9490000000001</v>
      </c>
      <c r="J403" s="124">
        <f t="shared" si="90"/>
        <v>1114.9490000000001</v>
      </c>
    </row>
    <row r="404" spans="1:10" ht="34.5">
      <c r="A404" s="20"/>
      <c r="B404" s="23"/>
      <c r="C404" s="20" t="s">
        <v>319</v>
      </c>
      <c r="D404" s="20" t="s">
        <v>247</v>
      </c>
      <c r="E404" s="10" t="s">
        <v>541</v>
      </c>
      <c r="F404" s="10"/>
      <c r="G404" s="27" t="s">
        <v>722</v>
      </c>
      <c r="H404" s="124">
        <f>H405</f>
        <v>6581.2960000000003</v>
      </c>
      <c r="I404" s="124">
        <f t="shared" si="90"/>
        <v>1114.9490000000001</v>
      </c>
      <c r="J404" s="124">
        <f t="shared" si="90"/>
        <v>1114.9490000000001</v>
      </c>
    </row>
    <row r="405" spans="1:10" ht="34.5">
      <c r="A405" s="20"/>
      <c r="B405" s="23"/>
      <c r="C405" s="20" t="s">
        <v>319</v>
      </c>
      <c r="D405" s="20" t="s">
        <v>247</v>
      </c>
      <c r="E405" s="10" t="s">
        <v>769</v>
      </c>
      <c r="F405" s="10"/>
      <c r="G405" s="27" t="s">
        <v>31</v>
      </c>
      <c r="H405" s="124">
        <f t="shared" ref="H405:J406" si="91">H406</f>
        <v>6581.2960000000003</v>
      </c>
      <c r="I405" s="124">
        <f t="shared" si="91"/>
        <v>1114.9490000000001</v>
      </c>
      <c r="J405" s="124">
        <f t="shared" si="91"/>
        <v>1114.9490000000001</v>
      </c>
    </row>
    <row r="406" spans="1:10" ht="23">
      <c r="A406" s="20"/>
      <c r="B406" s="23"/>
      <c r="C406" s="20" t="s">
        <v>319</v>
      </c>
      <c r="D406" s="20" t="s">
        <v>247</v>
      </c>
      <c r="E406" s="10" t="s">
        <v>769</v>
      </c>
      <c r="F406" s="29" t="s">
        <v>566</v>
      </c>
      <c r="G406" s="151" t="s">
        <v>14</v>
      </c>
      <c r="H406" s="124">
        <f t="shared" si="91"/>
        <v>6581.2960000000003</v>
      </c>
      <c r="I406" s="124">
        <f t="shared" si="91"/>
        <v>1114.9490000000001</v>
      </c>
      <c r="J406" s="124">
        <f t="shared" si="91"/>
        <v>1114.9490000000001</v>
      </c>
    </row>
    <row r="407" spans="1:10" ht="23">
      <c r="A407" s="20"/>
      <c r="B407" s="23"/>
      <c r="C407" s="20" t="s">
        <v>319</v>
      </c>
      <c r="D407" s="20" t="s">
        <v>247</v>
      </c>
      <c r="E407" s="10" t="s">
        <v>769</v>
      </c>
      <c r="F407" s="20" t="s">
        <v>119</v>
      </c>
      <c r="G407" s="27" t="s">
        <v>120</v>
      </c>
      <c r="H407" s="124">
        <v>6581.2960000000003</v>
      </c>
      <c r="I407" s="124">
        <v>1114.9490000000001</v>
      </c>
      <c r="J407" s="124">
        <v>1114.9490000000001</v>
      </c>
    </row>
    <row r="408" spans="1:10" ht="23">
      <c r="A408" s="20"/>
      <c r="B408" s="23"/>
      <c r="C408" s="20" t="s">
        <v>319</v>
      </c>
      <c r="D408" s="20" t="s">
        <v>247</v>
      </c>
      <c r="E408" s="10" t="s">
        <v>130</v>
      </c>
      <c r="F408" s="10"/>
      <c r="G408" s="27" t="s">
        <v>67</v>
      </c>
      <c r="H408" s="124">
        <f>H409</f>
        <v>2287.4</v>
      </c>
      <c r="I408" s="124">
        <f>I409</f>
        <v>18299.2</v>
      </c>
      <c r="J408" s="124">
        <f>J409</f>
        <v>4574.8</v>
      </c>
    </row>
    <row r="409" spans="1:10" ht="34.5">
      <c r="A409" s="20"/>
      <c r="B409" s="23"/>
      <c r="C409" s="20" t="s">
        <v>319</v>
      </c>
      <c r="D409" s="20" t="s">
        <v>247</v>
      </c>
      <c r="E409" s="10" t="s">
        <v>424</v>
      </c>
      <c r="F409" s="10"/>
      <c r="G409" s="27" t="s">
        <v>68</v>
      </c>
      <c r="H409" s="124">
        <f>H413+H410</f>
        <v>2287.4</v>
      </c>
      <c r="I409" s="124">
        <f>I413+I410</f>
        <v>18299.2</v>
      </c>
      <c r="J409" s="124">
        <f>J413+J410</f>
        <v>4574.8</v>
      </c>
    </row>
    <row r="410" spans="1:10" ht="92">
      <c r="A410" s="20"/>
      <c r="B410" s="23"/>
      <c r="C410" s="20" t="s">
        <v>319</v>
      </c>
      <c r="D410" s="20" t="s">
        <v>247</v>
      </c>
      <c r="E410" s="31" t="s">
        <v>513</v>
      </c>
      <c r="F410" s="156"/>
      <c r="G410" s="158" t="s">
        <v>591</v>
      </c>
      <c r="H410" s="124">
        <f t="shared" ref="H410:J411" si="92">H411</f>
        <v>0</v>
      </c>
      <c r="I410" s="124">
        <f t="shared" si="92"/>
        <v>9149.6</v>
      </c>
      <c r="J410" s="124">
        <f t="shared" si="92"/>
        <v>2287.4</v>
      </c>
    </row>
    <row r="411" spans="1:10" ht="57.5">
      <c r="A411" s="20"/>
      <c r="B411" s="23"/>
      <c r="C411" s="20" t="s">
        <v>319</v>
      </c>
      <c r="D411" s="20" t="s">
        <v>247</v>
      </c>
      <c r="E411" s="31" t="s">
        <v>513</v>
      </c>
      <c r="F411" s="29">
        <v>400</v>
      </c>
      <c r="G411" s="151" t="s">
        <v>203</v>
      </c>
      <c r="H411" s="124">
        <f t="shared" si="92"/>
        <v>0</v>
      </c>
      <c r="I411" s="124">
        <f t="shared" si="92"/>
        <v>9149.6</v>
      </c>
      <c r="J411" s="124">
        <f t="shared" si="92"/>
        <v>2287.4</v>
      </c>
    </row>
    <row r="412" spans="1:10" ht="69">
      <c r="A412" s="20"/>
      <c r="B412" s="23"/>
      <c r="C412" s="20" t="s">
        <v>319</v>
      </c>
      <c r="D412" s="20" t="s">
        <v>247</v>
      </c>
      <c r="E412" s="31" t="s">
        <v>513</v>
      </c>
      <c r="F412" s="20">
        <v>412</v>
      </c>
      <c r="G412" s="27" t="s">
        <v>188</v>
      </c>
      <c r="H412" s="124">
        <v>0</v>
      </c>
      <c r="I412" s="124">
        <v>9149.6</v>
      </c>
      <c r="J412" s="143">
        <v>2287.4</v>
      </c>
    </row>
    <row r="413" spans="1:10" ht="115">
      <c r="A413" s="20"/>
      <c r="B413" s="23"/>
      <c r="C413" s="20" t="s">
        <v>319</v>
      </c>
      <c r="D413" s="20" t="s">
        <v>247</v>
      </c>
      <c r="E413" s="31" t="s">
        <v>78</v>
      </c>
      <c r="F413" s="156"/>
      <c r="G413" s="158" t="s">
        <v>79</v>
      </c>
      <c r="H413" s="124">
        <f t="shared" ref="H413:J414" si="93">H414</f>
        <v>2287.4</v>
      </c>
      <c r="I413" s="124">
        <f t="shared" si="93"/>
        <v>9149.6</v>
      </c>
      <c r="J413" s="124">
        <f t="shared" si="93"/>
        <v>2287.4</v>
      </c>
    </row>
    <row r="414" spans="1:10" ht="57.5">
      <c r="A414" s="20"/>
      <c r="B414" s="23"/>
      <c r="C414" s="20" t="s">
        <v>319</v>
      </c>
      <c r="D414" s="20" t="s">
        <v>247</v>
      </c>
      <c r="E414" s="31" t="s">
        <v>78</v>
      </c>
      <c r="F414" s="29">
        <v>400</v>
      </c>
      <c r="G414" s="151" t="s">
        <v>203</v>
      </c>
      <c r="H414" s="124">
        <f t="shared" si="93"/>
        <v>2287.4</v>
      </c>
      <c r="I414" s="124">
        <f t="shared" si="93"/>
        <v>9149.6</v>
      </c>
      <c r="J414" s="124">
        <f t="shared" si="93"/>
        <v>2287.4</v>
      </c>
    </row>
    <row r="415" spans="1:10" ht="69">
      <c r="A415" s="20"/>
      <c r="B415" s="23"/>
      <c r="C415" s="20" t="s">
        <v>319</v>
      </c>
      <c r="D415" s="20" t="s">
        <v>247</v>
      </c>
      <c r="E415" s="31" t="s">
        <v>78</v>
      </c>
      <c r="F415" s="20">
        <v>412</v>
      </c>
      <c r="G415" s="27" t="s">
        <v>188</v>
      </c>
      <c r="H415" s="124">
        <v>2287.4</v>
      </c>
      <c r="I415" s="140">
        <v>9149.6</v>
      </c>
      <c r="J415" s="193">
        <v>2287.4</v>
      </c>
    </row>
    <row r="416" spans="1:10" ht="23">
      <c r="A416" s="20"/>
      <c r="B416" s="23"/>
      <c r="C416" s="99">
        <v>10</v>
      </c>
      <c r="D416" s="98" t="s">
        <v>22</v>
      </c>
      <c r="E416" s="101"/>
      <c r="F416" s="99"/>
      <c r="G416" s="118" t="s">
        <v>673</v>
      </c>
      <c r="H416" s="136">
        <f>H417</f>
        <v>425.916</v>
      </c>
      <c r="I416" s="136">
        <f>I417</f>
        <v>425.916</v>
      </c>
      <c r="J416" s="136">
        <f>J417</f>
        <v>425.916</v>
      </c>
    </row>
    <row r="417" spans="1:10" ht="46">
      <c r="A417" s="20"/>
      <c r="B417" s="23"/>
      <c r="C417" s="20">
        <v>10</v>
      </c>
      <c r="D417" s="10" t="s">
        <v>22</v>
      </c>
      <c r="E417" s="10" t="s">
        <v>407</v>
      </c>
      <c r="F417" s="20"/>
      <c r="G417" s="27" t="s">
        <v>690</v>
      </c>
      <c r="H417" s="124">
        <f t="shared" ref="H417:J418" si="94">H418</f>
        <v>425.916</v>
      </c>
      <c r="I417" s="124">
        <f t="shared" si="94"/>
        <v>425.916</v>
      </c>
      <c r="J417" s="124">
        <f t="shared" si="94"/>
        <v>425.916</v>
      </c>
    </row>
    <row r="418" spans="1:10" ht="80.5">
      <c r="A418" s="20"/>
      <c r="B418" s="23"/>
      <c r="C418" s="20">
        <v>10</v>
      </c>
      <c r="D418" s="10" t="s">
        <v>22</v>
      </c>
      <c r="E418" s="10" t="s">
        <v>408</v>
      </c>
      <c r="F418" s="20"/>
      <c r="G418" s="27" t="s">
        <v>752</v>
      </c>
      <c r="H418" s="124">
        <f t="shared" si="94"/>
        <v>425.916</v>
      </c>
      <c r="I418" s="124">
        <f t="shared" si="94"/>
        <v>425.916</v>
      </c>
      <c r="J418" s="124">
        <f t="shared" si="94"/>
        <v>425.916</v>
      </c>
    </row>
    <row r="419" spans="1:10" ht="46">
      <c r="A419" s="20"/>
      <c r="B419" s="23"/>
      <c r="C419" s="20">
        <v>10</v>
      </c>
      <c r="D419" s="10" t="s">
        <v>22</v>
      </c>
      <c r="E419" s="10" t="s">
        <v>410</v>
      </c>
      <c r="F419" s="20"/>
      <c r="G419" s="27" t="s">
        <v>753</v>
      </c>
      <c r="H419" s="124">
        <f>H420+H423</f>
        <v>425.916</v>
      </c>
      <c r="I419" s="124">
        <f>I420+I423</f>
        <v>425.916</v>
      </c>
      <c r="J419" s="124">
        <f>J420+J423</f>
        <v>425.916</v>
      </c>
    </row>
    <row r="420" spans="1:10" ht="57.5">
      <c r="A420" s="20"/>
      <c r="B420" s="23"/>
      <c r="C420" s="20">
        <v>10</v>
      </c>
      <c r="D420" s="10" t="s">
        <v>22</v>
      </c>
      <c r="E420" s="10" t="s">
        <v>509</v>
      </c>
      <c r="F420" s="20"/>
      <c r="G420" s="27" t="s">
        <v>311</v>
      </c>
      <c r="H420" s="124">
        <f t="shared" ref="H420:J421" si="95">H421</f>
        <v>160.916</v>
      </c>
      <c r="I420" s="124">
        <f t="shared" si="95"/>
        <v>160.916</v>
      </c>
      <c r="J420" s="124">
        <f t="shared" si="95"/>
        <v>160.916</v>
      </c>
    </row>
    <row r="421" spans="1:10" ht="23">
      <c r="A421" s="20"/>
      <c r="B421" s="23"/>
      <c r="C421" s="20">
        <v>10</v>
      </c>
      <c r="D421" s="10" t="s">
        <v>22</v>
      </c>
      <c r="E421" s="10" t="s">
        <v>509</v>
      </c>
      <c r="F421" s="29" t="s">
        <v>566</v>
      </c>
      <c r="G421" s="151" t="s">
        <v>14</v>
      </c>
      <c r="H421" s="124">
        <f t="shared" si="95"/>
        <v>160.916</v>
      </c>
      <c r="I421" s="124">
        <f t="shared" si="95"/>
        <v>160.916</v>
      </c>
      <c r="J421" s="124">
        <f t="shared" si="95"/>
        <v>160.916</v>
      </c>
    </row>
    <row r="422" spans="1:10" ht="34.5">
      <c r="A422" s="20"/>
      <c r="B422" s="23"/>
      <c r="C422" s="20">
        <v>10</v>
      </c>
      <c r="D422" s="10" t="s">
        <v>22</v>
      </c>
      <c r="E422" s="10" t="s">
        <v>509</v>
      </c>
      <c r="F422" s="20">
        <v>330</v>
      </c>
      <c r="G422" s="27" t="s">
        <v>672</v>
      </c>
      <c r="H422" s="124">
        <v>160.916</v>
      </c>
      <c r="I422" s="124">
        <v>160.916</v>
      </c>
      <c r="J422" s="124">
        <v>160.916</v>
      </c>
    </row>
    <row r="423" spans="1:10" ht="80.5">
      <c r="A423" s="20"/>
      <c r="B423" s="23"/>
      <c r="C423" s="20">
        <v>10</v>
      </c>
      <c r="D423" s="10" t="s">
        <v>22</v>
      </c>
      <c r="E423" s="10" t="s">
        <v>510</v>
      </c>
      <c r="F423" s="20"/>
      <c r="G423" s="27" t="s">
        <v>189</v>
      </c>
      <c r="H423" s="124">
        <f t="shared" ref="H423:J424" si="96">H424</f>
        <v>265</v>
      </c>
      <c r="I423" s="124">
        <f t="shared" si="96"/>
        <v>265</v>
      </c>
      <c r="J423" s="124">
        <f t="shared" si="96"/>
        <v>265</v>
      </c>
    </row>
    <row r="424" spans="1:10" ht="46">
      <c r="A424" s="20"/>
      <c r="B424" s="23"/>
      <c r="C424" s="20">
        <v>10</v>
      </c>
      <c r="D424" s="10" t="s">
        <v>22</v>
      </c>
      <c r="E424" s="10" t="s">
        <v>510</v>
      </c>
      <c r="F424" s="32" t="s">
        <v>296</v>
      </c>
      <c r="G424" s="151" t="s">
        <v>659</v>
      </c>
      <c r="H424" s="124">
        <f t="shared" si="96"/>
        <v>265</v>
      </c>
      <c r="I424" s="124">
        <f t="shared" si="96"/>
        <v>265</v>
      </c>
      <c r="J424" s="124">
        <f t="shared" si="96"/>
        <v>265</v>
      </c>
    </row>
    <row r="425" spans="1:10" ht="34.5">
      <c r="A425" s="20"/>
      <c r="B425" s="23"/>
      <c r="C425" s="20">
        <v>10</v>
      </c>
      <c r="D425" s="10" t="s">
        <v>22</v>
      </c>
      <c r="E425" s="10" t="s">
        <v>510</v>
      </c>
      <c r="F425" s="20">
        <v>633</v>
      </c>
      <c r="G425" s="27" t="s">
        <v>661</v>
      </c>
      <c r="H425" s="124">
        <v>265</v>
      </c>
      <c r="I425" s="124">
        <v>265</v>
      </c>
      <c r="J425" s="124">
        <v>265</v>
      </c>
    </row>
    <row r="426" spans="1:10" ht="23">
      <c r="A426" s="20"/>
      <c r="B426" s="23"/>
      <c r="C426" s="23" t="s">
        <v>322</v>
      </c>
      <c r="D426" s="23" t="s">
        <v>248</v>
      </c>
      <c r="E426" s="24"/>
      <c r="F426" s="23"/>
      <c r="G426" s="175" t="s">
        <v>323</v>
      </c>
      <c r="H426" s="135">
        <f t="shared" ref="H426:J427" si="97">H427</f>
        <v>2483.9859999999999</v>
      </c>
      <c r="I426" s="135">
        <f t="shared" si="97"/>
        <v>2483.9859999999999</v>
      </c>
      <c r="J426" s="135">
        <f t="shared" si="97"/>
        <v>2483.9859999999999</v>
      </c>
    </row>
    <row r="427" spans="1:10">
      <c r="A427" s="20"/>
      <c r="B427" s="23"/>
      <c r="C427" s="208" t="s">
        <v>322</v>
      </c>
      <c r="D427" s="208" t="s">
        <v>294</v>
      </c>
      <c r="E427" s="98"/>
      <c r="F427" s="99"/>
      <c r="G427" s="118" t="s">
        <v>324</v>
      </c>
      <c r="H427" s="136">
        <f t="shared" si="97"/>
        <v>2483.9859999999999</v>
      </c>
      <c r="I427" s="136">
        <f t="shared" si="97"/>
        <v>2483.9859999999999</v>
      </c>
      <c r="J427" s="136">
        <f t="shared" si="97"/>
        <v>2483.9859999999999</v>
      </c>
    </row>
    <row r="428" spans="1:10" ht="34.5">
      <c r="A428" s="20"/>
      <c r="B428" s="23"/>
      <c r="C428" s="20" t="s">
        <v>322</v>
      </c>
      <c r="D428" s="20" t="s">
        <v>294</v>
      </c>
      <c r="E428" s="10" t="s">
        <v>420</v>
      </c>
      <c r="F428" s="20"/>
      <c r="G428" s="27" t="s">
        <v>759</v>
      </c>
      <c r="H428" s="124">
        <f>H429+H437</f>
        <v>2483.9859999999999</v>
      </c>
      <c r="I428" s="124">
        <f>I429+I437</f>
        <v>2483.9859999999999</v>
      </c>
      <c r="J428" s="124">
        <f>J429+J437</f>
        <v>2483.9859999999999</v>
      </c>
    </row>
    <row r="429" spans="1:10" ht="46">
      <c r="A429" s="20"/>
      <c r="B429" s="23"/>
      <c r="C429" s="20" t="s">
        <v>322</v>
      </c>
      <c r="D429" s="20" t="s">
        <v>294</v>
      </c>
      <c r="E429" s="10" t="s">
        <v>421</v>
      </c>
      <c r="F429" s="20"/>
      <c r="G429" s="27" t="s">
        <v>200</v>
      </c>
      <c r="H429" s="124">
        <f>H431+H435</f>
        <v>2283.9859999999999</v>
      </c>
      <c r="I429" s="124">
        <f>I431+I435</f>
        <v>2283.9859999999999</v>
      </c>
      <c r="J429" s="124">
        <f>J431+J435</f>
        <v>2283.9859999999999</v>
      </c>
    </row>
    <row r="430" spans="1:10" ht="124.5" customHeight="1">
      <c r="A430" s="20"/>
      <c r="B430" s="23"/>
      <c r="C430" s="20" t="s">
        <v>322</v>
      </c>
      <c r="D430" s="20" t="s">
        <v>294</v>
      </c>
      <c r="E430" s="10" t="s">
        <v>422</v>
      </c>
      <c r="F430" s="20"/>
      <c r="G430" s="27" t="s">
        <v>201</v>
      </c>
      <c r="H430" s="124">
        <f>H431+H434</f>
        <v>2283.9859999999999</v>
      </c>
      <c r="I430" s="124">
        <f>I431+I434</f>
        <v>2283.9859999999999</v>
      </c>
      <c r="J430" s="124">
        <f>J431+J434</f>
        <v>2283.9859999999999</v>
      </c>
    </row>
    <row r="431" spans="1:10" ht="161">
      <c r="A431" s="20"/>
      <c r="B431" s="23"/>
      <c r="C431" s="20" t="s">
        <v>322</v>
      </c>
      <c r="D431" s="20" t="s">
        <v>294</v>
      </c>
      <c r="E431" s="10" t="s">
        <v>514</v>
      </c>
      <c r="F431" s="20"/>
      <c r="G431" s="27" t="s">
        <v>116</v>
      </c>
      <c r="H431" s="124">
        <f t="shared" ref="H431:J432" si="98">H432</f>
        <v>1183.9860000000001</v>
      </c>
      <c r="I431" s="124">
        <f t="shared" si="98"/>
        <v>1183.9860000000001</v>
      </c>
      <c r="J431" s="124">
        <f t="shared" si="98"/>
        <v>1183.9860000000001</v>
      </c>
    </row>
    <row r="432" spans="1:10" ht="46">
      <c r="A432" s="20"/>
      <c r="B432" s="23"/>
      <c r="C432" s="20" t="s">
        <v>322</v>
      </c>
      <c r="D432" s="20" t="s">
        <v>294</v>
      </c>
      <c r="E432" s="10" t="s">
        <v>514</v>
      </c>
      <c r="F432" s="29" t="s">
        <v>256</v>
      </c>
      <c r="G432" s="151" t="s">
        <v>683</v>
      </c>
      <c r="H432" s="124">
        <f t="shared" si="98"/>
        <v>1183.9860000000001</v>
      </c>
      <c r="I432" s="124">
        <f t="shared" si="98"/>
        <v>1183.9860000000001</v>
      </c>
      <c r="J432" s="124">
        <f t="shared" si="98"/>
        <v>1183.9860000000001</v>
      </c>
    </row>
    <row r="433" spans="1:10" ht="23">
      <c r="A433" s="20"/>
      <c r="B433" s="23"/>
      <c r="C433" s="20" t="s">
        <v>322</v>
      </c>
      <c r="D433" s="20" t="s">
        <v>294</v>
      </c>
      <c r="E433" s="10" t="s">
        <v>514</v>
      </c>
      <c r="F433" s="20" t="s">
        <v>258</v>
      </c>
      <c r="G433" s="27" t="s">
        <v>658</v>
      </c>
      <c r="H433" s="124">
        <v>1183.9860000000001</v>
      </c>
      <c r="I433" s="124">
        <v>1183.9860000000001</v>
      </c>
      <c r="J433" s="124">
        <v>1183.9860000000001</v>
      </c>
    </row>
    <row r="434" spans="1:10" ht="103.5">
      <c r="A434" s="20"/>
      <c r="B434" s="23"/>
      <c r="C434" s="20" t="s">
        <v>322</v>
      </c>
      <c r="D434" s="20" t="s">
        <v>294</v>
      </c>
      <c r="E434" s="10" t="s">
        <v>515</v>
      </c>
      <c r="F434" s="20"/>
      <c r="G434" s="27" t="s">
        <v>325</v>
      </c>
      <c r="H434" s="124">
        <f t="shared" ref="H434:J435" si="99">H435</f>
        <v>1100</v>
      </c>
      <c r="I434" s="124">
        <f t="shared" si="99"/>
        <v>1100</v>
      </c>
      <c r="J434" s="124">
        <f t="shared" si="99"/>
        <v>1100</v>
      </c>
    </row>
    <row r="435" spans="1:10" ht="103.5">
      <c r="A435" s="20"/>
      <c r="B435" s="23"/>
      <c r="C435" s="20" t="s">
        <v>322</v>
      </c>
      <c r="D435" s="20" t="s">
        <v>294</v>
      </c>
      <c r="E435" s="10" t="s">
        <v>515</v>
      </c>
      <c r="F435" s="29" t="s">
        <v>558</v>
      </c>
      <c r="G435" s="151" t="s">
        <v>559</v>
      </c>
      <c r="H435" s="124">
        <f t="shared" si="99"/>
        <v>1100</v>
      </c>
      <c r="I435" s="124">
        <f t="shared" si="99"/>
        <v>1100</v>
      </c>
      <c r="J435" s="124">
        <f t="shared" si="99"/>
        <v>1100</v>
      </c>
    </row>
    <row r="436" spans="1:10" ht="69.75" customHeight="1">
      <c r="A436" s="20"/>
      <c r="B436" s="23"/>
      <c r="C436" s="20" t="s">
        <v>322</v>
      </c>
      <c r="D436" s="20" t="s">
        <v>294</v>
      </c>
      <c r="E436" s="10" t="s">
        <v>515</v>
      </c>
      <c r="F436" s="112">
        <v>123</v>
      </c>
      <c r="G436" s="160" t="s">
        <v>782</v>
      </c>
      <c r="H436" s="124">
        <v>1100</v>
      </c>
      <c r="I436" s="124">
        <v>1100</v>
      </c>
      <c r="J436" s="124">
        <v>1100</v>
      </c>
    </row>
    <row r="437" spans="1:10" ht="46">
      <c r="A437" s="20"/>
      <c r="B437" s="23"/>
      <c r="C437" s="20" t="s">
        <v>322</v>
      </c>
      <c r="D437" s="20" t="s">
        <v>294</v>
      </c>
      <c r="E437" s="10" t="s">
        <v>423</v>
      </c>
      <c r="F437" s="20"/>
      <c r="G437" s="27" t="s">
        <v>760</v>
      </c>
      <c r="H437" s="124">
        <f t="shared" ref="H437:J440" si="100">H438</f>
        <v>200</v>
      </c>
      <c r="I437" s="124">
        <f t="shared" si="100"/>
        <v>200</v>
      </c>
      <c r="J437" s="124">
        <f t="shared" si="100"/>
        <v>200</v>
      </c>
    </row>
    <row r="438" spans="1:10" ht="57.5">
      <c r="A438" s="20"/>
      <c r="B438" s="23"/>
      <c r="C438" s="20" t="s">
        <v>322</v>
      </c>
      <c r="D438" s="20" t="s">
        <v>294</v>
      </c>
      <c r="E438" s="10" t="s">
        <v>535</v>
      </c>
      <c r="F438" s="20"/>
      <c r="G438" s="27" t="s">
        <v>117</v>
      </c>
      <c r="H438" s="124">
        <f t="shared" si="100"/>
        <v>200</v>
      </c>
      <c r="I438" s="124">
        <f t="shared" si="100"/>
        <v>200</v>
      </c>
      <c r="J438" s="124">
        <f t="shared" si="100"/>
        <v>200</v>
      </c>
    </row>
    <row r="439" spans="1:10" ht="69">
      <c r="A439" s="20"/>
      <c r="B439" s="23"/>
      <c r="C439" s="20" t="s">
        <v>322</v>
      </c>
      <c r="D439" s="20" t="s">
        <v>294</v>
      </c>
      <c r="E439" s="10" t="s">
        <v>517</v>
      </c>
      <c r="F439" s="20"/>
      <c r="G439" s="27" t="s">
        <v>346</v>
      </c>
      <c r="H439" s="124">
        <f t="shared" si="100"/>
        <v>200</v>
      </c>
      <c r="I439" s="124">
        <f t="shared" si="100"/>
        <v>200</v>
      </c>
      <c r="J439" s="124">
        <f t="shared" si="100"/>
        <v>200</v>
      </c>
    </row>
    <row r="440" spans="1:10" ht="46">
      <c r="A440" s="20"/>
      <c r="B440" s="23"/>
      <c r="C440" s="20" t="s">
        <v>322</v>
      </c>
      <c r="D440" s="20" t="s">
        <v>294</v>
      </c>
      <c r="E440" s="10" t="s">
        <v>517</v>
      </c>
      <c r="F440" s="29" t="s">
        <v>256</v>
      </c>
      <c r="G440" s="151" t="s">
        <v>683</v>
      </c>
      <c r="H440" s="124">
        <f t="shared" si="100"/>
        <v>200</v>
      </c>
      <c r="I440" s="124">
        <f t="shared" si="100"/>
        <v>200</v>
      </c>
      <c r="J440" s="124">
        <f t="shared" si="100"/>
        <v>200</v>
      </c>
    </row>
    <row r="441" spans="1:10" ht="23">
      <c r="A441" s="20"/>
      <c r="B441" s="23"/>
      <c r="C441" s="20" t="s">
        <v>322</v>
      </c>
      <c r="D441" s="20" t="s">
        <v>294</v>
      </c>
      <c r="E441" s="10" t="s">
        <v>517</v>
      </c>
      <c r="F441" s="20" t="s">
        <v>258</v>
      </c>
      <c r="G441" s="27" t="s">
        <v>658</v>
      </c>
      <c r="H441" s="124">
        <v>200</v>
      </c>
      <c r="I441" s="124">
        <v>200</v>
      </c>
      <c r="J441" s="124">
        <v>200</v>
      </c>
    </row>
    <row r="442" spans="1:10" ht="23">
      <c r="A442" s="20"/>
      <c r="B442" s="23"/>
      <c r="C442" s="23" t="s">
        <v>347</v>
      </c>
      <c r="D442" s="23" t="s">
        <v>248</v>
      </c>
      <c r="E442" s="24"/>
      <c r="F442" s="23"/>
      <c r="G442" s="175" t="s">
        <v>382</v>
      </c>
      <c r="H442" s="135">
        <f t="shared" ref="H442:J445" si="101">H443</f>
        <v>2854.7510000000002</v>
      </c>
      <c r="I442" s="135">
        <f t="shared" si="101"/>
        <v>2054.5709999999999</v>
      </c>
      <c r="J442" s="135">
        <f t="shared" si="101"/>
        <v>2054.5709999999999</v>
      </c>
    </row>
    <row r="443" spans="1:10" ht="34.5">
      <c r="A443" s="20"/>
      <c r="B443" s="23"/>
      <c r="C443" s="118" t="s">
        <v>347</v>
      </c>
      <c r="D443" s="118" t="s">
        <v>247</v>
      </c>
      <c r="E443" s="119"/>
      <c r="F443" s="118"/>
      <c r="G443" s="118" t="s">
        <v>37</v>
      </c>
      <c r="H443" s="138">
        <f t="shared" si="101"/>
        <v>2854.7510000000002</v>
      </c>
      <c r="I443" s="138">
        <f t="shared" si="101"/>
        <v>2054.5709999999999</v>
      </c>
      <c r="J443" s="138">
        <f t="shared" si="101"/>
        <v>2054.5709999999999</v>
      </c>
    </row>
    <row r="444" spans="1:10" ht="46">
      <c r="A444" s="20"/>
      <c r="B444" s="23"/>
      <c r="C444" s="20" t="s">
        <v>347</v>
      </c>
      <c r="D444" s="20" t="s">
        <v>247</v>
      </c>
      <c r="E444" s="10" t="s">
        <v>407</v>
      </c>
      <c r="F444" s="20"/>
      <c r="G444" s="27" t="s">
        <v>690</v>
      </c>
      <c r="H444" s="124">
        <f t="shared" si="101"/>
        <v>2854.7510000000002</v>
      </c>
      <c r="I444" s="124">
        <f t="shared" si="101"/>
        <v>2054.5709999999999</v>
      </c>
      <c r="J444" s="124">
        <f t="shared" si="101"/>
        <v>2054.5709999999999</v>
      </c>
    </row>
    <row r="445" spans="1:10" ht="80.5">
      <c r="A445" s="20"/>
      <c r="B445" s="23"/>
      <c r="C445" s="20" t="s">
        <v>347</v>
      </c>
      <c r="D445" s="20" t="s">
        <v>247</v>
      </c>
      <c r="E445" s="10" t="s">
        <v>408</v>
      </c>
      <c r="F445" s="20"/>
      <c r="G445" s="27" t="s">
        <v>752</v>
      </c>
      <c r="H445" s="124">
        <f t="shared" si="101"/>
        <v>2854.7510000000002</v>
      </c>
      <c r="I445" s="124">
        <f t="shared" si="101"/>
        <v>2054.5709999999999</v>
      </c>
      <c r="J445" s="124">
        <f t="shared" si="101"/>
        <v>2054.5709999999999</v>
      </c>
    </row>
    <row r="446" spans="1:10" ht="149.5">
      <c r="A446" s="20"/>
      <c r="B446" s="23"/>
      <c r="C446" s="20" t="s">
        <v>347</v>
      </c>
      <c r="D446" s="20" t="s">
        <v>247</v>
      </c>
      <c r="E446" s="10" t="s">
        <v>409</v>
      </c>
      <c r="F446" s="20"/>
      <c r="G446" s="27" t="s">
        <v>158</v>
      </c>
      <c r="H446" s="124">
        <f>H450+H453+H447</f>
        <v>2854.7510000000002</v>
      </c>
      <c r="I446" s="124">
        <f>I450+I453+I447</f>
        <v>2054.5709999999999</v>
      </c>
      <c r="J446" s="124">
        <f>J450+J453+J447</f>
        <v>2054.5709999999999</v>
      </c>
    </row>
    <row r="447" spans="1:10" ht="57.5">
      <c r="A447" s="20"/>
      <c r="B447" s="23"/>
      <c r="C447" s="20" t="s">
        <v>347</v>
      </c>
      <c r="D447" s="20" t="s">
        <v>247</v>
      </c>
      <c r="E447" s="10" t="s">
        <v>604</v>
      </c>
      <c r="F447" s="20"/>
      <c r="G447" s="27" t="s">
        <v>603</v>
      </c>
      <c r="H447" s="124">
        <f t="shared" ref="H447:J448" si="102">H448</f>
        <v>849.2</v>
      </c>
      <c r="I447" s="124">
        <f t="shared" si="102"/>
        <v>849.2</v>
      </c>
      <c r="J447" s="124">
        <f t="shared" si="102"/>
        <v>849.2</v>
      </c>
    </row>
    <row r="448" spans="1:10" ht="46">
      <c r="A448" s="20"/>
      <c r="B448" s="23"/>
      <c r="C448" s="20" t="s">
        <v>347</v>
      </c>
      <c r="D448" s="20" t="s">
        <v>247</v>
      </c>
      <c r="E448" s="10" t="s">
        <v>604</v>
      </c>
      <c r="F448" s="29" t="s">
        <v>296</v>
      </c>
      <c r="G448" s="151" t="s">
        <v>659</v>
      </c>
      <c r="H448" s="124">
        <f t="shared" si="102"/>
        <v>849.2</v>
      </c>
      <c r="I448" s="124">
        <f t="shared" si="102"/>
        <v>849.2</v>
      </c>
      <c r="J448" s="124">
        <f t="shared" si="102"/>
        <v>849.2</v>
      </c>
    </row>
    <row r="449" spans="1:17" ht="46">
      <c r="A449" s="20"/>
      <c r="B449" s="23"/>
      <c r="C449" s="20" t="s">
        <v>347</v>
      </c>
      <c r="D449" s="20" t="s">
        <v>247</v>
      </c>
      <c r="E449" s="10" t="s">
        <v>604</v>
      </c>
      <c r="F449" s="20">
        <v>633</v>
      </c>
      <c r="G449" s="27" t="s">
        <v>827</v>
      </c>
      <c r="H449" s="143">
        <v>849.2</v>
      </c>
      <c r="I449" s="143">
        <v>849.2</v>
      </c>
      <c r="J449" s="143">
        <v>849.2</v>
      </c>
    </row>
    <row r="450" spans="1:17" ht="57.5">
      <c r="A450" s="20"/>
      <c r="B450" s="23"/>
      <c r="C450" s="20" t="s">
        <v>347</v>
      </c>
      <c r="D450" s="20" t="s">
        <v>247</v>
      </c>
      <c r="E450" s="10" t="s">
        <v>518</v>
      </c>
      <c r="F450" s="20"/>
      <c r="G450" s="164" t="s">
        <v>663</v>
      </c>
      <c r="H450" s="124">
        <f t="shared" ref="H450:J451" si="103">H451</f>
        <v>1600.18</v>
      </c>
      <c r="I450" s="124">
        <f t="shared" si="103"/>
        <v>800</v>
      </c>
      <c r="J450" s="124">
        <f t="shared" si="103"/>
        <v>800</v>
      </c>
    </row>
    <row r="451" spans="1:17" ht="46">
      <c r="A451" s="20"/>
      <c r="B451" s="23"/>
      <c r="C451" s="20" t="s">
        <v>347</v>
      </c>
      <c r="D451" s="20" t="s">
        <v>247</v>
      </c>
      <c r="E451" s="10" t="s">
        <v>518</v>
      </c>
      <c r="F451" s="32" t="s">
        <v>296</v>
      </c>
      <c r="G451" s="151" t="s">
        <v>659</v>
      </c>
      <c r="H451" s="124">
        <f t="shared" si="103"/>
        <v>1600.18</v>
      </c>
      <c r="I451" s="124">
        <f t="shared" si="103"/>
        <v>800</v>
      </c>
      <c r="J451" s="124">
        <f t="shared" si="103"/>
        <v>800</v>
      </c>
    </row>
    <row r="452" spans="1:17" ht="39" customHeight="1">
      <c r="A452" s="20"/>
      <c r="B452" s="23"/>
      <c r="C452" s="20" t="s">
        <v>347</v>
      </c>
      <c r="D452" s="20" t="s">
        <v>247</v>
      </c>
      <c r="E452" s="10" t="s">
        <v>518</v>
      </c>
      <c r="F452" s="20">
        <v>633</v>
      </c>
      <c r="G452" s="27" t="s">
        <v>827</v>
      </c>
      <c r="H452" s="124">
        <v>1600.18</v>
      </c>
      <c r="I452" s="124">
        <v>800</v>
      </c>
      <c r="J452" s="124">
        <v>800</v>
      </c>
    </row>
    <row r="453" spans="1:17" ht="69">
      <c r="A453" s="20"/>
      <c r="B453" s="23"/>
      <c r="C453" s="20" t="s">
        <v>347</v>
      </c>
      <c r="D453" s="20" t="s">
        <v>247</v>
      </c>
      <c r="E453" s="10" t="s">
        <v>519</v>
      </c>
      <c r="F453" s="20"/>
      <c r="G453" s="27" t="s">
        <v>428</v>
      </c>
      <c r="H453" s="124">
        <f t="shared" ref="H453:J454" si="104">H454</f>
        <v>405.37099999999998</v>
      </c>
      <c r="I453" s="124">
        <f t="shared" si="104"/>
        <v>405.37099999999998</v>
      </c>
      <c r="J453" s="124">
        <f t="shared" si="104"/>
        <v>405.37099999999998</v>
      </c>
      <c r="Q453" s="221" t="s">
        <v>810</v>
      </c>
    </row>
    <row r="454" spans="1:17" ht="46">
      <c r="A454" s="20"/>
      <c r="B454" s="23"/>
      <c r="C454" s="20" t="s">
        <v>347</v>
      </c>
      <c r="D454" s="20" t="s">
        <v>247</v>
      </c>
      <c r="E454" s="10" t="s">
        <v>519</v>
      </c>
      <c r="F454" s="29" t="s">
        <v>256</v>
      </c>
      <c r="G454" s="151" t="s">
        <v>683</v>
      </c>
      <c r="H454" s="124">
        <f t="shared" si="104"/>
        <v>405.37099999999998</v>
      </c>
      <c r="I454" s="124">
        <f t="shared" si="104"/>
        <v>405.37099999999998</v>
      </c>
      <c r="J454" s="124">
        <f t="shared" si="104"/>
        <v>405.37099999999998</v>
      </c>
    </row>
    <row r="455" spans="1:17" ht="23">
      <c r="A455" s="20"/>
      <c r="B455" s="23"/>
      <c r="C455" s="20" t="s">
        <v>347</v>
      </c>
      <c r="D455" s="20" t="s">
        <v>247</v>
      </c>
      <c r="E455" s="10" t="s">
        <v>519</v>
      </c>
      <c r="F455" s="20" t="s">
        <v>258</v>
      </c>
      <c r="G455" s="27" t="s">
        <v>658</v>
      </c>
      <c r="H455" s="124">
        <v>405.37099999999998</v>
      </c>
      <c r="I455" s="124">
        <v>405.37099999999998</v>
      </c>
      <c r="J455" s="124">
        <v>405.37099999999998</v>
      </c>
    </row>
    <row r="456" spans="1:17" ht="23">
      <c r="A456" s="23">
        <v>2</v>
      </c>
      <c r="B456" s="23" t="s">
        <v>122</v>
      </c>
      <c r="C456" s="23"/>
      <c r="D456" s="23"/>
      <c r="E456" s="24"/>
      <c r="F456" s="23"/>
      <c r="G456" s="175" t="s">
        <v>123</v>
      </c>
      <c r="H456" s="135">
        <f>H458</f>
        <v>2606.8319999999994</v>
      </c>
      <c r="I456" s="135">
        <f>I458</f>
        <v>2606.8319999999994</v>
      </c>
      <c r="J456" s="135">
        <f>J458</f>
        <v>2606.8319999999994</v>
      </c>
    </row>
    <row r="457" spans="1:17" ht="23">
      <c r="A457" s="23"/>
      <c r="B457" s="23"/>
      <c r="C457" s="23" t="s">
        <v>254</v>
      </c>
      <c r="D457" s="23" t="s">
        <v>248</v>
      </c>
      <c r="E457" s="20"/>
      <c r="F457" s="20"/>
      <c r="G457" s="175" t="s">
        <v>21</v>
      </c>
      <c r="H457" s="135">
        <f>H458</f>
        <v>2606.8319999999994</v>
      </c>
      <c r="I457" s="135">
        <f>I458</f>
        <v>2606.8319999999994</v>
      </c>
      <c r="J457" s="135">
        <f>J458</f>
        <v>2606.8319999999994</v>
      </c>
    </row>
    <row r="458" spans="1:17" ht="92">
      <c r="A458" s="20"/>
      <c r="B458" s="20"/>
      <c r="C458" s="99" t="s">
        <v>254</v>
      </c>
      <c r="D458" s="99" t="s">
        <v>320</v>
      </c>
      <c r="E458" s="98"/>
      <c r="F458" s="99"/>
      <c r="G458" s="118" t="s">
        <v>58</v>
      </c>
      <c r="H458" s="136">
        <f t="shared" ref="H458:J459" si="105">H459</f>
        <v>2606.8319999999994</v>
      </c>
      <c r="I458" s="136">
        <f t="shared" si="105"/>
        <v>2606.8319999999994</v>
      </c>
      <c r="J458" s="136">
        <f t="shared" si="105"/>
        <v>2606.8319999999994</v>
      </c>
    </row>
    <row r="459" spans="1:17" ht="23">
      <c r="A459" s="20"/>
      <c r="B459" s="20"/>
      <c r="C459" s="20" t="s">
        <v>254</v>
      </c>
      <c r="D459" s="20" t="s">
        <v>320</v>
      </c>
      <c r="E459" s="10" t="s">
        <v>130</v>
      </c>
      <c r="F459" s="20"/>
      <c r="G459" s="27" t="s">
        <v>67</v>
      </c>
      <c r="H459" s="124">
        <f t="shared" si="105"/>
        <v>2606.8319999999994</v>
      </c>
      <c r="I459" s="124">
        <f t="shared" si="105"/>
        <v>2606.8319999999994</v>
      </c>
      <c r="J459" s="124">
        <f t="shared" si="105"/>
        <v>2606.8319999999994</v>
      </c>
    </row>
    <row r="460" spans="1:17" ht="57.5">
      <c r="A460" s="20"/>
      <c r="B460" s="20"/>
      <c r="C460" s="20" t="s">
        <v>254</v>
      </c>
      <c r="D460" s="20" t="s">
        <v>320</v>
      </c>
      <c r="E460" s="10" t="s">
        <v>129</v>
      </c>
      <c r="F460" s="20"/>
      <c r="G460" s="27" t="s">
        <v>64</v>
      </c>
      <c r="H460" s="124">
        <f>H461+H466</f>
        <v>2606.8319999999994</v>
      </c>
      <c r="I460" s="124">
        <f>I461+I466</f>
        <v>2606.8319999999994</v>
      </c>
      <c r="J460" s="124">
        <f>J461+J466</f>
        <v>2606.8319999999994</v>
      </c>
    </row>
    <row r="461" spans="1:17" ht="46">
      <c r="A461" s="20"/>
      <c r="B461" s="20"/>
      <c r="C461" s="20" t="s">
        <v>254</v>
      </c>
      <c r="D461" s="20" t="s">
        <v>320</v>
      </c>
      <c r="E461" s="10" t="s">
        <v>433</v>
      </c>
      <c r="F461" s="20"/>
      <c r="G461" s="27" t="s">
        <v>554</v>
      </c>
      <c r="H461" s="124">
        <f>H462</f>
        <v>1494.4919999999997</v>
      </c>
      <c r="I461" s="124">
        <f>I462</f>
        <v>1494.4919999999997</v>
      </c>
      <c r="J461" s="124">
        <f>J462</f>
        <v>1494.4919999999997</v>
      </c>
    </row>
    <row r="462" spans="1:17" ht="103.5">
      <c r="A462" s="20"/>
      <c r="B462" s="20"/>
      <c r="C462" s="20" t="s">
        <v>254</v>
      </c>
      <c r="D462" s="20" t="s">
        <v>320</v>
      </c>
      <c r="E462" s="10" t="s">
        <v>433</v>
      </c>
      <c r="F462" s="29" t="s">
        <v>558</v>
      </c>
      <c r="G462" s="151" t="s">
        <v>559</v>
      </c>
      <c r="H462" s="124">
        <f>H463+H464+H465</f>
        <v>1494.4919999999997</v>
      </c>
      <c r="I462" s="124">
        <f>I463+I464+I465</f>
        <v>1494.4919999999997</v>
      </c>
      <c r="J462" s="124">
        <f>J463+J464+J465</f>
        <v>1494.4919999999997</v>
      </c>
    </row>
    <row r="463" spans="1:17" ht="34.5">
      <c r="A463" s="20"/>
      <c r="B463" s="20"/>
      <c r="C463" s="20" t="s">
        <v>254</v>
      </c>
      <c r="D463" s="20" t="s">
        <v>320</v>
      </c>
      <c r="E463" s="10" t="s">
        <v>433</v>
      </c>
      <c r="F463" s="30" t="s">
        <v>560</v>
      </c>
      <c r="G463" s="155" t="s">
        <v>176</v>
      </c>
      <c r="H463" s="124">
        <v>910.84299999999996</v>
      </c>
      <c r="I463" s="124">
        <v>910.84299999999996</v>
      </c>
      <c r="J463" s="124">
        <v>910.84299999999996</v>
      </c>
    </row>
    <row r="464" spans="1:17" ht="57.5">
      <c r="A464" s="20"/>
      <c r="B464" s="20"/>
      <c r="C464" s="20" t="s">
        <v>254</v>
      </c>
      <c r="D464" s="20" t="s">
        <v>320</v>
      </c>
      <c r="E464" s="10" t="s">
        <v>433</v>
      </c>
      <c r="F464" s="30" t="s">
        <v>561</v>
      </c>
      <c r="G464" s="155" t="s">
        <v>177</v>
      </c>
      <c r="H464" s="124">
        <v>237</v>
      </c>
      <c r="I464" s="124">
        <v>237</v>
      </c>
      <c r="J464" s="124">
        <v>237</v>
      </c>
    </row>
    <row r="465" spans="1:10" ht="69">
      <c r="A465" s="20"/>
      <c r="B465" s="20"/>
      <c r="C465" s="20" t="s">
        <v>254</v>
      </c>
      <c r="D465" s="20" t="s">
        <v>320</v>
      </c>
      <c r="E465" s="10" t="s">
        <v>433</v>
      </c>
      <c r="F465" s="30">
        <v>129</v>
      </c>
      <c r="G465" s="155" t="s">
        <v>178</v>
      </c>
      <c r="H465" s="124">
        <v>346.649</v>
      </c>
      <c r="I465" s="124">
        <v>346.649</v>
      </c>
      <c r="J465" s="124">
        <v>346.649</v>
      </c>
    </row>
    <row r="466" spans="1:10" ht="80.5">
      <c r="A466" s="20"/>
      <c r="B466" s="20"/>
      <c r="C466" s="20" t="s">
        <v>254</v>
      </c>
      <c r="D466" s="20" t="s">
        <v>320</v>
      </c>
      <c r="E466" s="10" t="s">
        <v>339</v>
      </c>
      <c r="F466" s="30"/>
      <c r="G466" s="162" t="s">
        <v>668</v>
      </c>
      <c r="H466" s="124">
        <f>H467</f>
        <v>1112.3399999999999</v>
      </c>
      <c r="I466" s="124">
        <f>I467</f>
        <v>1112.3399999999999</v>
      </c>
      <c r="J466" s="124">
        <f>J467</f>
        <v>1112.3399999999999</v>
      </c>
    </row>
    <row r="467" spans="1:10" ht="103.5">
      <c r="A467" s="20"/>
      <c r="B467" s="20"/>
      <c r="C467" s="20" t="s">
        <v>254</v>
      </c>
      <c r="D467" s="20" t="s">
        <v>320</v>
      </c>
      <c r="E467" s="10" t="s">
        <v>339</v>
      </c>
      <c r="F467" s="29" t="s">
        <v>558</v>
      </c>
      <c r="G467" s="151" t="s">
        <v>559</v>
      </c>
      <c r="H467" s="124">
        <f>H468+H469+H470</f>
        <v>1112.3399999999999</v>
      </c>
      <c r="I467" s="124">
        <f>I468+I469+I470</f>
        <v>1112.3399999999999</v>
      </c>
      <c r="J467" s="124">
        <f>J468+J469+J470</f>
        <v>1112.3399999999999</v>
      </c>
    </row>
    <row r="468" spans="1:10" ht="34.5">
      <c r="A468" s="20"/>
      <c r="B468" s="20"/>
      <c r="C468" s="20" t="s">
        <v>254</v>
      </c>
      <c r="D468" s="20" t="s">
        <v>320</v>
      </c>
      <c r="E468" s="10" t="s">
        <v>339</v>
      </c>
      <c r="F468" s="30" t="s">
        <v>560</v>
      </c>
      <c r="G468" s="155" t="s">
        <v>176</v>
      </c>
      <c r="H468" s="124">
        <v>679.33199999999999</v>
      </c>
      <c r="I468" s="124">
        <v>679.33199999999999</v>
      </c>
      <c r="J468" s="124">
        <v>679.33199999999999</v>
      </c>
    </row>
    <row r="469" spans="1:10" ht="57.5">
      <c r="A469" s="20"/>
      <c r="B469" s="20"/>
      <c r="C469" s="20" t="s">
        <v>254</v>
      </c>
      <c r="D469" s="20" t="s">
        <v>320</v>
      </c>
      <c r="E469" s="10" t="s">
        <v>339</v>
      </c>
      <c r="F469" s="30" t="s">
        <v>561</v>
      </c>
      <c r="G469" s="155" t="s">
        <v>177</v>
      </c>
      <c r="H469" s="124">
        <v>175</v>
      </c>
      <c r="I469" s="124">
        <v>175</v>
      </c>
      <c r="J469" s="124">
        <v>175</v>
      </c>
    </row>
    <row r="470" spans="1:10" ht="69">
      <c r="A470" s="20"/>
      <c r="B470" s="20"/>
      <c r="C470" s="20" t="s">
        <v>254</v>
      </c>
      <c r="D470" s="20" t="s">
        <v>320</v>
      </c>
      <c r="E470" s="10" t="s">
        <v>339</v>
      </c>
      <c r="F470" s="30">
        <v>129</v>
      </c>
      <c r="G470" s="155" t="s">
        <v>178</v>
      </c>
      <c r="H470" s="124">
        <v>258.00799999999998</v>
      </c>
      <c r="I470" s="124">
        <v>258.00799999999998</v>
      </c>
      <c r="J470" s="124">
        <v>258.00799999999998</v>
      </c>
    </row>
    <row r="471" spans="1:10" ht="46">
      <c r="A471" s="23">
        <v>3</v>
      </c>
      <c r="B471" s="23">
        <v>619</v>
      </c>
      <c r="C471" s="20"/>
      <c r="D471" s="20"/>
      <c r="E471" s="10"/>
      <c r="F471" s="20"/>
      <c r="G471" s="175" t="s">
        <v>124</v>
      </c>
      <c r="H471" s="135">
        <f>H472+H501+H521</f>
        <v>15035.737000000001</v>
      </c>
      <c r="I471" s="135">
        <f>I472+I501+I521</f>
        <v>15940.162</v>
      </c>
      <c r="J471" s="135">
        <f>J472+J501+J521</f>
        <v>74555.546999999991</v>
      </c>
    </row>
    <row r="472" spans="1:10" ht="23">
      <c r="A472" s="20"/>
      <c r="B472" s="23"/>
      <c r="C472" s="23" t="s">
        <v>254</v>
      </c>
      <c r="D472" s="23" t="s">
        <v>248</v>
      </c>
      <c r="E472" s="24"/>
      <c r="F472" s="23"/>
      <c r="G472" s="175" t="s">
        <v>21</v>
      </c>
      <c r="H472" s="135">
        <f t="shared" ref="H472:J473" si="106">H473</f>
        <v>12673.557000000001</v>
      </c>
      <c r="I472" s="135">
        <f t="shared" si="106"/>
        <v>12656.441999999999</v>
      </c>
      <c r="J472" s="135">
        <f t="shared" si="106"/>
        <v>12654.527</v>
      </c>
    </row>
    <row r="473" spans="1:10" ht="34.5">
      <c r="A473" s="20"/>
      <c r="B473" s="23"/>
      <c r="C473" s="118" t="s">
        <v>254</v>
      </c>
      <c r="D473" s="118" t="s">
        <v>23</v>
      </c>
      <c r="E473" s="119"/>
      <c r="F473" s="118"/>
      <c r="G473" s="118" t="s">
        <v>24</v>
      </c>
      <c r="H473" s="138">
        <f>H474</f>
        <v>12673.557000000001</v>
      </c>
      <c r="I473" s="138">
        <f t="shared" si="106"/>
        <v>12656.441999999999</v>
      </c>
      <c r="J473" s="138">
        <f t="shared" si="106"/>
        <v>12654.527</v>
      </c>
    </row>
    <row r="474" spans="1:10" ht="23">
      <c r="A474" s="20"/>
      <c r="B474" s="20"/>
      <c r="C474" s="20" t="s">
        <v>254</v>
      </c>
      <c r="D474" s="20" t="s">
        <v>23</v>
      </c>
      <c r="E474" s="10" t="s">
        <v>130</v>
      </c>
      <c r="F474" s="20"/>
      <c r="G474" s="27" t="s">
        <v>67</v>
      </c>
      <c r="H474" s="124">
        <f>H475+H487</f>
        <v>12673.557000000001</v>
      </c>
      <c r="I474" s="124">
        <f>I475+I487</f>
        <v>12656.441999999999</v>
      </c>
      <c r="J474" s="124">
        <f>J475+J487</f>
        <v>12654.527</v>
      </c>
    </row>
    <row r="475" spans="1:10" ht="57.5">
      <c r="A475" s="20"/>
      <c r="B475" s="20"/>
      <c r="C475" s="20" t="s">
        <v>254</v>
      </c>
      <c r="D475" s="20" t="s">
        <v>23</v>
      </c>
      <c r="E475" s="10" t="s">
        <v>129</v>
      </c>
      <c r="F475" s="20"/>
      <c r="G475" s="27" t="s">
        <v>64</v>
      </c>
      <c r="H475" s="124">
        <f>H476+H483</f>
        <v>12088.527</v>
      </c>
      <c r="I475" s="124">
        <f>I476+I483</f>
        <v>12088.527</v>
      </c>
      <c r="J475" s="124">
        <f>J476+J483</f>
        <v>12088.527</v>
      </c>
    </row>
    <row r="476" spans="1:10" ht="46">
      <c r="A476" s="20"/>
      <c r="B476" s="20"/>
      <c r="C476" s="20" t="s">
        <v>254</v>
      </c>
      <c r="D476" s="20" t="s">
        <v>23</v>
      </c>
      <c r="E476" s="10" t="s">
        <v>338</v>
      </c>
      <c r="F476" s="20"/>
      <c r="G476" s="27" t="s">
        <v>131</v>
      </c>
      <c r="H476" s="124">
        <f>H477+H481</f>
        <v>6509.1970000000001</v>
      </c>
      <c r="I476" s="124">
        <f>I477+I481</f>
        <v>6509.1970000000001</v>
      </c>
      <c r="J476" s="124">
        <f>J477+J481</f>
        <v>6509.1970000000001</v>
      </c>
    </row>
    <row r="477" spans="1:10" ht="103.5">
      <c r="A477" s="20"/>
      <c r="B477" s="20"/>
      <c r="C477" s="20" t="s">
        <v>254</v>
      </c>
      <c r="D477" s="20" t="s">
        <v>23</v>
      </c>
      <c r="E477" s="10" t="s">
        <v>338</v>
      </c>
      <c r="F477" s="29" t="s">
        <v>558</v>
      </c>
      <c r="G477" s="151" t="s">
        <v>559</v>
      </c>
      <c r="H477" s="124">
        <f>H478+H479+H480</f>
        <v>6258.2970000000005</v>
      </c>
      <c r="I477" s="124">
        <f>I478+I479+I480</f>
        <v>6258.2970000000005</v>
      </c>
      <c r="J477" s="124">
        <f>J478+J479+J480</f>
        <v>6258.2970000000005</v>
      </c>
    </row>
    <row r="478" spans="1:10" ht="34.5">
      <c r="A478" s="20"/>
      <c r="B478" s="20"/>
      <c r="C478" s="20" t="s">
        <v>254</v>
      </c>
      <c r="D478" s="20" t="s">
        <v>23</v>
      </c>
      <c r="E478" s="10" t="s">
        <v>338</v>
      </c>
      <c r="F478" s="30" t="s">
        <v>560</v>
      </c>
      <c r="G478" s="155" t="s">
        <v>176</v>
      </c>
      <c r="H478" s="124">
        <v>3649.68</v>
      </c>
      <c r="I478" s="124">
        <v>3649.68</v>
      </c>
      <c r="J478" s="124">
        <v>3649.68</v>
      </c>
    </row>
    <row r="479" spans="1:10" ht="57.5">
      <c r="A479" s="20"/>
      <c r="B479" s="20"/>
      <c r="C479" s="20" t="s">
        <v>254</v>
      </c>
      <c r="D479" s="20" t="s">
        <v>23</v>
      </c>
      <c r="E479" s="10" t="s">
        <v>338</v>
      </c>
      <c r="F479" s="30" t="s">
        <v>561</v>
      </c>
      <c r="G479" s="155" t="s">
        <v>177</v>
      </c>
      <c r="H479" s="124">
        <v>1157</v>
      </c>
      <c r="I479" s="124">
        <v>1157</v>
      </c>
      <c r="J479" s="124">
        <v>1157</v>
      </c>
    </row>
    <row r="480" spans="1:10" ht="69">
      <c r="A480" s="20"/>
      <c r="B480" s="20"/>
      <c r="C480" s="20" t="s">
        <v>254</v>
      </c>
      <c r="D480" s="20" t="s">
        <v>23</v>
      </c>
      <c r="E480" s="10" t="s">
        <v>338</v>
      </c>
      <c r="F480" s="30">
        <v>129</v>
      </c>
      <c r="G480" s="155" t="s">
        <v>178</v>
      </c>
      <c r="H480" s="124">
        <v>1451.617</v>
      </c>
      <c r="I480" s="124">
        <v>1451.617</v>
      </c>
      <c r="J480" s="124">
        <v>1451.617</v>
      </c>
    </row>
    <row r="481" spans="1:10" ht="46">
      <c r="A481" s="20"/>
      <c r="B481" s="20"/>
      <c r="C481" s="20" t="s">
        <v>254</v>
      </c>
      <c r="D481" s="20" t="s">
        <v>23</v>
      </c>
      <c r="E481" s="10" t="s">
        <v>338</v>
      </c>
      <c r="F481" s="29" t="s">
        <v>256</v>
      </c>
      <c r="G481" s="151" t="s">
        <v>683</v>
      </c>
      <c r="H481" s="124">
        <f>H482</f>
        <v>250.9</v>
      </c>
      <c r="I481" s="124">
        <f>I482</f>
        <v>250.9</v>
      </c>
      <c r="J481" s="124">
        <f>J482</f>
        <v>250.9</v>
      </c>
    </row>
    <row r="482" spans="1:10" ht="23">
      <c r="A482" s="20"/>
      <c r="B482" s="20"/>
      <c r="C482" s="20" t="s">
        <v>254</v>
      </c>
      <c r="D482" s="20" t="s">
        <v>23</v>
      </c>
      <c r="E482" s="10" t="s">
        <v>338</v>
      </c>
      <c r="F482" s="20" t="s">
        <v>258</v>
      </c>
      <c r="G482" s="27" t="s">
        <v>658</v>
      </c>
      <c r="H482" s="124">
        <v>250.9</v>
      </c>
      <c r="I482" s="124">
        <v>250.9</v>
      </c>
      <c r="J482" s="124">
        <v>250.9</v>
      </c>
    </row>
    <row r="483" spans="1:10" ht="80.5">
      <c r="A483" s="20"/>
      <c r="B483" s="20"/>
      <c r="C483" s="20" t="s">
        <v>254</v>
      </c>
      <c r="D483" s="20" t="s">
        <v>23</v>
      </c>
      <c r="E483" s="10" t="s">
        <v>340</v>
      </c>
      <c r="F483" s="30"/>
      <c r="G483" s="155" t="s">
        <v>523</v>
      </c>
      <c r="H483" s="124">
        <f>H484</f>
        <v>5579.33</v>
      </c>
      <c r="I483" s="124">
        <f>I484</f>
        <v>5579.33</v>
      </c>
      <c r="J483" s="124">
        <f>J484</f>
        <v>5579.33</v>
      </c>
    </row>
    <row r="484" spans="1:10" ht="103.5">
      <c r="A484" s="20"/>
      <c r="B484" s="20"/>
      <c r="C484" s="20" t="s">
        <v>254</v>
      </c>
      <c r="D484" s="20" t="s">
        <v>23</v>
      </c>
      <c r="E484" s="10" t="s">
        <v>340</v>
      </c>
      <c r="F484" s="29" t="s">
        <v>558</v>
      </c>
      <c r="G484" s="151" t="s">
        <v>559</v>
      </c>
      <c r="H484" s="124">
        <f>H485+H486</f>
        <v>5579.33</v>
      </c>
      <c r="I484" s="124">
        <f>I485+I486</f>
        <v>5579.33</v>
      </c>
      <c r="J484" s="124">
        <f>J485+J486</f>
        <v>5579.33</v>
      </c>
    </row>
    <row r="485" spans="1:10" ht="34.5">
      <c r="A485" s="20"/>
      <c r="B485" s="20"/>
      <c r="C485" s="20" t="s">
        <v>254</v>
      </c>
      <c r="D485" s="20" t="s">
        <v>23</v>
      </c>
      <c r="E485" s="10" t="s">
        <v>340</v>
      </c>
      <c r="F485" s="30" t="s">
        <v>560</v>
      </c>
      <c r="G485" s="155" t="s">
        <v>176</v>
      </c>
      <c r="H485" s="143">
        <v>4285.2</v>
      </c>
      <c r="I485" s="143">
        <v>4285.2</v>
      </c>
      <c r="J485" s="143">
        <v>4285.2</v>
      </c>
    </row>
    <row r="486" spans="1:10" ht="69">
      <c r="A486" s="20"/>
      <c r="B486" s="20"/>
      <c r="C486" s="20" t="s">
        <v>254</v>
      </c>
      <c r="D486" s="20" t="s">
        <v>23</v>
      </c>
      <c r="E486" s="10" t="s">
        <v>340</v>
      </c>
      <c r="F486" s="30">
        <v>129</v>
      </c>
      <c r="G486" s="155" t="s">
        <v>178</v>
      </c>
      <c r="H486" s="143">
        <v>1294.1300000000001</v>
      </c>
      <c r="I486" s="143">
        <v>1294.1300000000001</v>
      </c>
      <c r="J486" s="143">
        <v>1294.1300000000001</v>
      </c>
    </row>
    <row r="487" spans="1:10" ht="51" customHeight="1">
      <c r="A487" s="20"/>
      <c r="B487" s="20"/>
      <c r="C487" s="10" t="s">
        <v>254</v>
      </c>
      <c r="D487" s="10">
        <v>13</v>
      </c>
      <c r="E487" s="10" t="s">
        <v>400</v>
      </c>
      <c r="F487" s="20"/>
      <c r="G487" s="27" t="s">
        <v>401</v>
      </c>
      <c r="H487" s="124">
        <f>H488+H497+H494+H491</f>
        <v>585.03</v>
      </c>
      <c r="I487" s="124">
        <f>I488+I497+I494+I491</f>
        <v>567.91499999999996</v>
      </c>
      <c r="J487" s="124">
        <f>J488+J497+J494+J491</f>
        <v>566</v>
      </c>
    </row>
    <row r="488" spans="1:10" ht="57.5">
      <c r="A488" s="20"/>
      <c r="B488" s="20"/>
      <c r="C488" s="10" t="s">
        <v>254</v>
      </c>
      <c r="D488" s="10">
        <v>13</v>
      </c>
      <c r="E488" s="10" t="s">
        <v>437</v>
      </c>
      <c r="F488" s="20"/>
      <c r="G488" s="27" t="s">
        <v>402</v>
      </c>
      <c r="H488" s="141">
        <f t="shared" ref="H488:J489" si="107">H489</f>
        <v>420</v>
      </c>
      <c r="I488" s="141">
        <f t="shared" si="107"/>
        <v>420</v>
      </c>
      <c r="J488" s="141">
        <f t="shared" si="107"/>
        <v>420</v>
      </c>
    </row>
    <row r="489" spans="1:10" ht="46">
      <c r="A489" s="20"/>
      <c r="B489" s="20"/>
      <c r="C489" s="10" t="s">
        <v>254</v>
      </c>
      <c r="D489" s="10">
        <v>13</v>
      </c>
      <c r="E489" s="10" t="s">
        <v>437</v>
      </c>
      <c r="F489" s="29" t="s">
        <v>256</v>
      </c>
      <c r="G489" s="151" t="s">
        <v>683</v>
      </c>
      <c r="H489" s="141">
        <f t="shared" si="107"/>
        <v>420</v>
      </c>
      <c r="I489" s="141">
        <f t="shared" si="107"/>
        <v>420</v>
      </c>
      <c r="J489" s="141">
        <f t="shared" si="107"/>
        <v>420</v>
      </c>
    </row>
    <row r="490" spans="1:10" ht="23">
      <c r="A490" s="20"/>
      <c r="B490" s="20"/>
      <c r="C490" s="10" t="s">
        <v>254</v>
      </c>
      <c r="D490" s="10">
        <v>13</v>
      </c>
      <c r="E490" s="10" t="s">
        <v>437</v>
      </c>
      <c r="F490" s="20" t="s">
        <v>258</v>
      </c>
      <c r="G490" s="27" t="s">
        <v>658</v>
      </c>
      <c r="H490" s="141">
        <v>420</v>
      </c>
      <c r="I490" s="141">
        <v>420</v>
      </c>
      <c r="J490" s="141">
        <v>420</v>
      </c>
    </row>
    <row r="491" spans="1:10" ht="34.5">
      <c r="A491" s="20"/>
      <c r="B491" s="20"/>
      <c r="C491" s="20" t="s">
        <v>254</v>
      </c>
      <c r="D491" s="20" t="s">
        <v>23</v>
      </c>
      <c r="E491" s="10" t="s">
        <v>521</v>
      </c>
      <c r="F491" s="20"/>
      <c r="G491" s="27" t="s">
        <v>403</v>
      </c>
      <c r="H491" s="124">
        <f t="shared" ref="H491:J492" si="108">H492</f>
        <v>17.73</v>
      </c>
      <c r="I491" s="124">
        <f t="shared" si="108"/>
        <v>1.915</v>
      </c>
      <c r="J491" s="124">
        <f t="shared" si="108"/>
        <v>0</v>
      </c>
    </row>
    <row r="492" spans="1:10" ht="23">
      <c r="A492" s="20"/>
      <c r="B492" s="20"/>
      <c r="C492" s="20" t="s">
        <v>254</v>
      </c>
      <c r="D492" s="20" t="s">
        <v>23</v>
      </c>
      <c r="E492" s="10" t="s">
        <v>521</v>
      </c>
      <c r="F492" s="29" t="s">
        <v>262</v>
      </c>
      <c r="G492" s="151" t="s">
        <v>263</v>
      </c>
      <c r="H492" s="124">
        <f t="shared" si="108"/>
        <v>17.73</v>
      </c>
      <c r="I492" s="124">
        <f t="shared" si="108"/>
        <v>1.915</v>
      </c>
      <c r="J492" s="124">
        <f t="shared" si="108"/>
        <v>0</v>
      </c>
    </row>
    <row r="493" spans="1:10" ht="23">
      <c r="A493" s="20"/>
      <c r="B493" s="20"/>
      <c r="C493" s="20" t="s">
        <v>254</v>
      </c>
      <c r="D493" s="20" t="s">
        <v>23</v>
      </c>
      <c r="E493" s="10" t="s">
        <v>521</v>
      </c>
      <c r="F493" s="20" t="s">
        <v>563</v>
      </c>
      <c r="G493" s="155" t="s">
        <v>662</v>
      </c>
      <c r="H493" s="124">
        <v>17.73</v>
      </c>
      <c r="I493" s="124">
        <v>1.915</v>
      </c>
      <c r="J493" s="124">
        <v>0</v>
      </c>
    </row>
    <row r="494" spans="1:10" ht="49.5" customHeight="1">
      <c r="A494" s="20"/>
      <c r="B494" s="20"/>
      <c r="C494" s="10" t="s">
        <v>254</v>
      </c>
      <c r="D494" s="10">
        <v>13</v>
      </c>
      <c r="E494" s="10" t="s">
        <v>2</v>
      </c>
      <c r="F494" s="20"/>
      <c r="G494" s="27" t="s">
        <v>291</v>
      </c>
      <c r="H494" s="141">
        <f t="shared" ref="H494:J495" si="109">H495</f>
        <v>73.599999999999994</v>
      </c>
      <c r="I494" s="141">
        <f t="shared" si="109"/>
        <v>73.599999999999994</v>
      </c>
      <c r="J494" s="141">
        <f t="shared" si="109"/>
        <v>73.599999999999994</v>
      </c>
    </row>
    <row r="495" spans="1:10" ht="46">
      <c r="A495" s="20"/>
      <c r="B495" s="20"/>
      <c r="C495" s="10" t="s">
        <v>254</v>
      </c>
      <c r="D495" s="10">
        <v>13</v>
      </c>
      <c r="E495" s="10" t="s">
        <v>2</v>
      </c>
      <c r="F495" s="29" t="s">
        <v>256</v>
      </c>
      <c r="G495" s="151" t="s">
        <v>683</v>
      </c>
      <c r="H495" s="141">
        <f t="shared" si="109"/>
        <v>73.599999999999994</v>
      </c>
      <c r="I495" s="141">
        <f t="shared" si="109"/>
        <v>73.599999999999994</v>
      </c>
      <c r="J495" s="141">
        <f t="shared" si="109"/>
        <v>73.599999999999994</v>
      </c>
    </row>
    <row r="496" spans="1:10" ht="23">
      <c r="A496" s="20"/>
      <c r="B496" s="20"/>
      <c r="C496" s="10" t="s">
        <v>254</v>
      </c>
      <c r="D496" s="10">
        <v>13</v>
      </c>
      <c r="E496" s="10" t="s">
        <v>2</v>
      </c>
      <c r="F496" s="20" t="s">
        <v>258</v>
      </c>
      <c r="G496" s="27" t="s">
        <v>658</v>
      </c>
      <c r="H496" s="141">
        <v>73.599999999999994</v>
      </c>
      <c r="I496" s="141">
        <v>73.599999999999994</v>
      </c>
      <c r="J496" s="141">
        <v>73.599999999999994</v>
      </c>
    </row>
    <row r="497" spans="1:10" ht="62.25" customHeight="1">
      <c r="A497" s="20"/>
      <c r="B497" s="20"/>
      <c r="C497" s="10" t="s">
        <v>254</v>
      </c>
      <c r="D497" s="10">
        <v>13</v>
      </c>
      <c r="E497" s="31" t="s">
        <v>655</v>
      </c>
      <c r="F497" s="10"/>
      <c r="G497" s="27" t="s">
        <v>656</v>
      </c>
      <c r="H497" s="141">
        <f>H498</f>
        <v>73.699999999999989</v>
      </c>
      <c r="I497" s="141">
        <f>I498</f>
        <v>72.400000000000006</v>
      </c>
      <c r="J497" s="141">
        <f>J498</f>
        <v>72.400000000000006</v>
      </c>
    </row>
    <row r="498" spans="1:10" ht="46">
      <c r="A498" s="20"/>
      <c r="B498" s="20"/>
      <c r="C498" s="10" t="s">
        <v>254</v>
      </c>
      <c r="D498" s="10">
        <v>13</v>
      </c>
      <c r="E498" s="31" t="s">
        <v>655</v>
      </c>
      <c r="F498" s="29" t="s">
        <v>256</v>
      </c>
      <c r="G498" s="151" t="s">
        <v>683</v>
      </c>
      <c r="H498" s="141">
        <f>H499+H500</f>
        <v>73.699999999999989</v>
      </c>
      <c r="I498" s="141">
        <f>I499+I500</f>
        <v>72.400000000000006</v>
      </c>
      <c r="J498" s="141">
        <f>J499+J500</f>
        <v>72.400000000000006</v>
      </c>
    </row>
    <row r="499" spans="1:10" ht="23">
      <c r="A499" s="20"/>
      <c r="B499" s="20"/>
      <c r="C499" s="10" t="s">
        <v>254</v>
      </c>
      <c r="D499" s="10">
        <v>13</v>
      </c>
      <c r="E499" s="31" t="s">
        <v>655</v>
      </c>
      <c r="F499" s="20" t="s">
        <v>258</v>
      </c>
      <c r="G499" s="27" t="s">
        <v>658</v>
      </c>
      <c r="H499" s="141">
        <v>40.799999999999997</v>
      </c>
      <c r="I499" s="141">
        <v>40.799999999999997</v>
      </c>
      <c r="J499" s="141">
        <v>40.799999999999997</v>
      </c>
    </row>
    <row r="500" spans="1:10" ht="23">
      <c r="A500" s="20"/>
      <c r="B500" s="20"/>
      <c r="C500" s="10" t="s">
        <v>254</v>
      </c>
      <c r="D500" s="10">
        <v>13</v>
      </c>
      <c r="E500" s="31" t="s">
        <v>655</v>
      </c>
      <c r="F500" s="20">
        <v>247</v>
      </c>
      <c r="G500" s="27" t="s">
        <v>740</v>
      </c>
      <c r="H500" s="141">
        <v>32.9</v>
      </c>
      <c r="I500" s="141">
        <v>31.6</v>
      </c>
      <c r="J500" s="141">
        <v>31.6</v>
      </c>
    </row>
    <row r="501" spans="1:10">
      <c r="A501" s="20"/>
      <c r="B501" s="20"/>
      <c r="C501" s="23" t="s">
        <v>247</v>
      </c>
      <c r="D501" s="23" t="s">
        <v>248</v>
      </c>
      <c r="E501" s="24"/>
      <c r="F501" s="20"/>
      <c r="G501" s="175" t="s">
        <v>253</v>
      </c>
      <c r="H501" s="148">
        <f>H509+H502</f>
        <v>2342.1800000000003</v>
      </c>
      <c r="I501" s="148">
        <f t="shared" ref="I501:J501" si="110">I509+I502</f>
        <v>3273.7200000000003</v>
      </c>
      <c r="J501" s="148">
        <f t="shared" si="110"/>
        <v>61901.02</v>
      </c>
    </row>
    <row r="502" spans="1:10" s="224" customFormat="1" ht="23">
      <c r="A502" s="20"/>
      <c r="B502" s="20"/>
      <c r="C502" s="23" t="s">
        <v>247</v>
      </c>
      <c r="D502" s="24" t="s">
        <v>26</v>
      </c>
      <c r="E502" s="24"/>
      <c r="F502" s="20"/>
      <c r="G502" s="175" t="s">
        <v>859</v>
      </c>
      <c r="H502" s="148">
        <f>H503</f>
        <v>0</v>
      </c>
      <c r="I502" s="148">
        <f t="shared" ref="I502:J502" si="111">I503</f>
        <v>1500</v>
      </c>
      <c r="J502" s="148">
        <f t="shared" si="111"/>
        <v>2000</v>
      </c>
    </row>
    <row r="503" spans="1:10" s="224" customFormat="1" ht="46">
      <c r="A503" s="20"/>
      <c r="B503" s="20"/>
      <c r="C503" s="20" t="s">
        <v>247</v>
      </c>
      <c r="D503" s="10" t="s">
        <v>26</v>
      </c>
      <c r="E503" s="33" t="s">
        <v>271</v>
      </c>
      <c r="F503" s="20"/>
      <c r="G503" s="27" t="s">
        <v>750</v>
      </c>
      <c r="H503" s="124">
        <f t="shared" ref="H503:J507" si="112">H504</f>
        <v>0</v>
      </c>
      <c r="I503" s="124">
        <f t="shared" si="112"/>
        <v>1500</v>
      </c>
      <c r="J503" s="124">
        <f t="shared" si="112"/>
        <v>2000</v>
      </c>
    </row>
    <row r="504" spans="1:10" s="224" customFormat="1" ht="69">
      <c r="A504" s="20"/>
      <c r="B504" s="20"/>
      <c r="C504" s="20" t="s">
        <v>247</v>
      </c>
      <c r="D504" s="10" t="s">
        <v>26</v>
      </c>
      <c r="E504" s="31" t="s">
        <v>878</v>
      </c>
      <c r="F504" s="20"/>
      <c r="G504" s="27" t="s">
        <v>856</v>
      </c>
      <c r="H504" s="124">
        <f>H505</f>
        <v>0</v>
      </c>
      <c r="I504" s="124">
        <f t="shared" si="112"/>
        <v>1500</v>
      </c>
      <c r="J504" s="124">
        <f t="shared" si="112"/>
        <v>2000</v>
      </c>
    </row>
    <row r="505" spans="1:10" s="224" customFormat="1" ht="46">
      <c r="A505" s="20"/>
      <c r="B505" s="20"/>
      <c r="C505" s="20" t="s">
        <v>247</v>
      </c>
      <c r="D505" s="10" t="s">
        <v>26</v>
      </c>
      <c r="E505" s="31" t="s">
        <v>879</v>
      </c>
      <c r="F505" s="20"/>
      <c r="G505" s="27" t="s">
        <v>857</v>
      </c>
      <c r="H505" s="126">
        <f>H506</f>
        <v>0</v>
      </c>
      <c r="I505" s="126">
        <f t="shared" si="112"/>
        <v>1500</v>
      </c>
      <c r="J505" s="126">
        <f t="shared" si="112"/>
        <v>2000</v>
      </c>
    </row>
    <row r="506" spans="1:10" s="224" customFormat="1" ht="57.5">
      <c r="A506" s="20"/>
      <c r="B506" s="20"/>
      <c r="C506" s="20" t="s">
        <v>247</v>
      </c>
      <c r="D506" s="10" t="s">
        <v>26</v>
      </c>
      <c r="E506" s="31" t="s">
        <v>860</v>
      </c>
      <c r="F506" s="20"/>
      <c r="G506" s="27" t="s">
        <v>858</v>
      </c>
      <c r="H506" s="126">
        <f>H507</f>
        <v>0</v>
      </c>
      <c r="I506" s="126">
        <f t="shared" si="112"/>
        <v>1500</v>
      </c>
      <c r="J506" s="126">
        <f t="shared" si="112"/>
        <v>2000</v>
      </c>
    </row>
    <row r="507" spans="1:10" s="224" customFormat="1" ht="46">
      <c r="A507" s="20"/>
      <c r="B507" s="20"/>
      <c r="C507" s="20" t="s">
        <v>247</v>
      </c>
      <c r="D507" s="10" t="s">
        <v>26</v>
      </c>
      <c r="E507" s="31" t="s">
        <v>860</v>
      </c>
      <c r="F507" s="29" t="s">
        <v>256</v>
      </c>
      <c r="G507" s="151" t="s">
        <v>683</v>
      </c>
      <c r="H507" s="141">
        <f>H508</f>
        <v>0</v>
      </c>
      <c r="I507" s="141">
        <f t="shared" si="112"/>
        <v>1500</v>
      </c>
      <c r="J507" s="141">
        <f t="shared" si="112"/>
        <v>2000</v>
      </c>
    </row>
    <row r="508" spans="1:10" s="224" customFormat="1" ht="23">
      <c r="A508" s="20"/>
      <c r="B508" s="20"/>
      <c r="C508" s="20" t="s">
        <v>247</v>
      </c>
      <c r="D508" s="10" t="s">
        <v>26</v>
      </c>
      <c r="E508" s="31" t="s">
        <v>860</v>
      </c>
      <c r="F508" s="20" t="s">
        <v>258</v>
      </c>
      <c r="G508" s="27" t="s">
        <v>658</v>
      </c>
      <c r="H508" s="141">
        <v>0</v>
      </c>
      <c r="I508" s="141">
        <v>1500</v>
      </c>
      <c r="J508" s="141">
        <v>2000</v>
      </c>
    </row>
    <row r="509" spans="1:10" ht="23">
      <c r="A509" s="20"/>
      <c r="B509" s="20"/>
      <c r="C509" s="99" t="s">
        <v>247</v>
      </c>
      <c r="D509" s="99" t="s">
        <v>347</v>
      </c>
      <c r="E509" s="98"/>
      <c r="F509" s="99"/>
      <c r="G509" s="118" t="s">
        <v>27</v>
      </c>
      <c r="H509" s="136">
        <f>H510+H515</f>
        <v>2342.1800000000003</v>
      </c>
      <c r="I509" s="136">
        <f t="shared" ref="I509:J509" si="113">I510+I515</f>
        <v>1773.72</v>
      </c>
      <c r="J509" s="136">
        <f t="shared" si="113"/>
        <v>59901.02</v>
      </c>
    </row>
    <row r="510" spans="1:10" ht="23">
      <c r="A510" s="20"/>
      <c r="B510" s="20"/>
      <c r="C510" s="20" t="s">
        <v>247</v>
      </c>
      <c r="D510" s="20" t="s">
        <v>347</v>
      </c>
      <c r="E510" s="10" t="s">
        <v>130</v>
      </c>
      <c r="F510" s="10"/>
      <c r="G510" s="27" t="s">
        <v>67</v>
      </c>
      <c r="H510" s="124">
        <f>H514</f>
        <v>1080.2</v>
      </c>
      <c r="I510" s="124">
        <f>I514</f>
        <v>1069.2</v>
      </c>
      <c r="J510" s="124">
        <f>J514</f>
        <v>476.55599999999998</v>
      </c>
    </row>
    <row r="511" spans="1:10" ht="49.5" customHeight="1">
      <c r="A511" s="20"/>
      <c r="B511" s="20"/>
      <c r="C511" s="20" t="s">
        <v>247</v>
      </c>
      <c r="D511" s="20" t="s">
        <v>347</v>
      </c>
      <c r="E511" s="10" t="s">
        <v>400</v>
      </c>
      <c r="F511" s="20"/>
      <c r="G511" s="27" t="s">
        <v>401</v>
      </c>
      <c r="H511" s="124">
        <f>H513</f>
        <v>1080.2</v>
      </c>
      <c r="I511" s="124">
        <f>I513</f>
        <v>1069.2</v>
      </c>
      <c r="J511" s="124">
        <f>J513</f>
        <v>476.55599999999998</v>
      </c>
    </row>
    <row r="512" spans="1:10" ht="46">
      <c r="A512" s="20"/>
      <c r="B512" s="20"/>
      <c r="C512" s="20" t="s">
        <v>247</v>
      </c>
      <c r="D512" s="20" t="s">
        <v>347</v>
      </c>
      <c r="E512" s="10" t="s">
        <v>462</v>
      </c>
      <c r="F512" s="10"/>
      <c r="G512" s="27" t="s">
        <v>404</v>
      </c>
      <c r="H512" s="124">
        <f t="shared" ref="H512:J513" si="114">H513</f>
        <v>1080.2</v>
      </c>
      <c r="I512" s="124">
        <f t="shared" si="114"/>
        <v>1069.2</v>
      </c>
      <c r="J512" s="124">
        <f t="shared" si="114"/>
        <v>476.55599999999998</v>
      </c>
    </row>
    <row r="513" spans="1:10" ht="46">
      <c r="A513" s="20"/>
      <c r="B513" s="20"/>
      <c r="C513" s="20" t="s">
        <v>247</v>
      </c>
      <c r="D513" s="20" t="s">
        <v>347</v>
      </c>
      <c r="E513" s="10" t="s">
        <v>462</v>
      </c>
      <c r="F513" s="29" t="s">
        <v>256</v>
      </c>
      <c r="G513" s="151" t="s">
        <v>683</v>
      </c>
      <c r="H513" s="124">
        <f t="shared" si="114"/>
        <v>1080.2</v>
      </c>
      <c r="I513" s="124">
        <f t="shared" si="114"/>
        <v>1069.2</v>
      </c>
      <c r="J513" s="124">
        <f t="shared" si="114"/>
        <v>476.55599999999998</v>
      </c>
    </row>
    <row r="514" spans="1:10" ht="23">
      <c r="A514" s="20"/>
      <c r="B514" s="20"/>
      <c r="C514" s="20" t="s">
        <v>247</v>
      </c>
      <c r="D514" s="20" t="s">
        <v>347</v>
      </c>
      <c r="E514" s="10" t="s">
        <v>462</v>
      </c>
      <c r="F514" s="20" t="s">
        <v>258</v>
      </c>
      <c r="G514" s="27" t="s">
        <v>658</v>
      </c>
      <c r="H514" s="124">
        <v>1080.2</v>
      </c>
      <c r="I514" s="124">
        <v>1069.2</v>
      </c>
      <c r="J514" s="124">
        <v>476.55599999999998</v>
      </c>
    </row>
    <row r="515" spans="1:10" s="222" customFormat="1" ht="46">
      <c r="A515" s="20"/>
      <c r="B515" s="20"/>
      <c r="C515" s="20" t="s">
        <v>247</v>
      </c>
      <c r="D515" s="20" t="s">
        <v>347</v>
      </c>
      <c r="E515" s="33" t="s">
        <v>271</v>
      </c>
      <c r="F515" s="20"/>
      <c r="G515" s="27" t="s">
        <v>750</v>
      </c>
      <c r="H515" s="124">
        <f t="shared" ref="H515:J518" si="115">H516</f>
        <v>1261.98</v>
      </c>
      <c r="I515" s="124">
        <f t="shared" si="115"/>
        <v>704.52</v>
      </c>
      <c r="J515" s="124">
        <f t="shared" si="115"/>
        <v>59424.464</v>
      </c>
    </row>
    <row r="516" spans="1:10" s="222" customFormat="1" ht="46">
      <c r="A516" s="20"/>
      <c r="B516" s="20"/>
      <c r="C516" s="20" t="s">
        <v>247</v>
      </c>
      <c r="D516" s="20" t="s">
        <v>347</v>
      </c>
      <c r="E516" s="31" t="s">
        <v>839</v>
      </c>
      <c r="F516" s="20"/>
      <c r="G516" s="27" t="s">
        <v>840</v>
      </c>
      <c r="H516" s="124">
        <f>H517</f>
        <v>1261.98</v>
      </c>
      <c r="I516" s="124">
        <f t="shared" si="115"/>
        <v>704.52</v>
      </c>
      <c r="J516" s="124">
        <f t="shared" si="115"/>
        <v>59424.464</v>
      </c>
    </row>
    <row r="517" spans="1:10" s="222" customFormat="1" ht="46">
      <c r="A517" s="20"/>
      <c r="B517" s="20"/>
      <c r="C517" s="20" t="s">
        <v>247</v>
      </c>
      <c r="D517" s="20" t="s">
        <v>347</v>
      </c>
      <c r="E517" s="31" t="s">
        <v>841</v>
      </c>
      <c r="F517" s="20"/>
      <c r="G517" s="27" t="s">
        <v>842</v>
      </c>
      <c r="H517" s="126">
        <f>H518</f>
        <v>1261.98</v>
      </c>
      <c r="I517" s="126">
        <f t="shared" si="115"/>
        <v>704.52</v>
      </c>
      <c r="J517" s="126">
        <f t="shared" si="115"/>
        <v>59424.464</v>
      </c>
    </row>
    <row r="518" spans="1:10" s="222" customFormat="1" ht="115">
      <c r="A518" s="20"/>
      <c r="B518" s="20"/>
      <c r="C518" s="20" t="s">
        <v>247</v>
      </c>
      <c r="D518" s="20" t="s">
        <v>347</v>
      </c>
      <c r="E518" s="31" t="s">
        <v>843</v>
      </c>
      <c r="F518" s="20"/>
      <c r="G518" s="27" t="s">
        <v>844</v>
      </c>
      <c r="H518" s="126">
        <f>H519</f>
        <v>1261.98</v>
      </c>
      <c r="I518" s="126">
        <f t="shared" si="115"/>
        <v>704.52</v>
      </c>
      <c r="J518" s="126">
        <f t="shared" si="115"/>
        <v>59424.464</v>
      </c>
    </row>
    <row r="519" spans="1:10" s="222" customFormat="1" ht="46">
      <c r="A519" s="20"/>
      <c r="B519" s="20"/>
      <c r="C519" s="20" t="s">
        <v>247</v>
      </c>
      <c r="D519" s="20" t="s">
        <v>347</v>
      </c>
      <c r="E519" s="31" t="s">
        <v>843</v>
      </c>
      <c r="F519" s="29" t="s">
        <v>256</v>
      </c>
      <c r="G519" s="151" t="s">
        <v>683</v>
      </c>
      <c r="H519" s="141">
        <f>H520</f>
        <v>1261.98</v>
      </c>
      <c r="I519" s="141">
        <f>I520</f>
        <v>704.52</v>
      </c>
      <c r="J519" s="141">
        <f>J520</f>
        <v>59424.464</v>
      </c>
    </row>
    <row r="520" spans="1:10" s="222" customFormat="1" ht="23">
      <c r="A520" s="20"/>
      <c r="B520" s="20"/>
      <c r="C520" s="20" t="s">
        <v>247</v>
      </c>
      <c r="D520" s="20" t="s">
        <v>347</v>
      </c>
      <c r="E520" s="31" t="s">
        <v>843</v>
      </c>
      <c r="F520" s="20" t="s">
        <v>258</v>
      </c>
      <c r="G520" s="27" t="s">
        <v>658</v>
      </c>
      <c r="H520" s="141">
        <v>1261.98</v>
      </c>
      <c r="I520" s="141">
        <v>704.52</v>
      </c>
      <c r="J520" s="141">
        <v>59424.464</v>
      </c>
    </row>
    <row r="521" spans="1:10" ht="46">
      <c r="A521" s="20"/>
      <c r="B521" s="20"/>
      <c r="C521" s="23">
        <v>14</v>
      </c>
      <c r="D521" s="23" t="s">
        <v>248</v>
      </c>
      <c r="E521" s="24"/>
      <c r="F521" s="23"/>
      <c r="G521" s="175" t="s">
        <v>772</v>
      </c>
      <c r="H521" s="135">
        <f t="shared" ref="H521:J526" si="116">H522</f>
        <v>20</v>
      </c>
      <c r="I521" s="135">
        <f t="shared" si="116"/>
        <v>10</v>
      </c>
      <c r="J521" s="135">
        <f t="shared" si="116"/>
        <v>0</v>
      </c>
    </row>
    <row r="522" spans="1:10" ht="34.5">
      <c r="A522" s="20"/>
      <c r="B522" s="20"/>
      <c r="C522" s="99" t="s">
        <v>414</v>
      </c>
      <c r="D522" s="99" t="s">
        <v>320</v>
      </c>
      <c r="E522" s="98"/>
      <c r="F522" s="99"/>
      <c r="G522" s="118" t="s">
        <v>415</v>
      </c>
      <c r="H522" s="136">
        <f t="shared" si="116"/>
        <v>20</v>
      </c>
      <c r="I522" s="136">
        <f t="shared" si="116"/>
        <v>10</v>
      </c>
      <c r="J522" s="136">
        <f t="shared" si="116"/>
        <v>0</v>
      </c>
    </row>
    <row r="523" spans="1:10" ht="23">
      <c r="A523" s="20"/>
      <c r="B523" s="20"/>
      <c r="C523" s="20" t="s">
        <v>414</v>
      </c>
      <c r="D523" s="20" t="s">
        <v>320</v>
      </c>
      <c r="E523" s="10" t="s">
        <v>130</v>
      </c>
      <c r="F523" s="20"/>
      <c r="G523" s="27" t="s">
        <v>67</v>
      </c>
      <c r="H523" s="124">
        <f t="shared" si="116"/>
        <v>20</v>
      </c>
      <c r="I523" s="124">
        <f t="shared" si="116"/>
        <v>10</v>
      </c>
      <c r="J523" s="124">
        <f t="shared" si="116"/>
        <v>0</v>
      </c>
    </row>
    <row r="524" spans="1:10" ht="49.5" customHeight="1">
      <c r="A524" s="20"/>
      <c r="B524" s="20"/>
      <c r="C524" s="20" t="s">
        <v>414</v>
      </c>
      <c r="D524" s="20" t="s">
        <v>320</v>
      </c>
      <c r="E524" s="10" t="s">
        <v>400</v>
      </c>
      <c r="F524" s="10"/>
      <c r="G524" s="27" t="s">
        <v>401</v>
      </c>
      <c r="H524" s="124">
        <f t="shared" si="116"/>
        <v>20</v>
      </c>
      <c r="I524" s="124">
        <f t="shared" si="116"/>
        <v>10</v>
      </c>
      <c r="J524" s="124">
        <f t="shared" si="116"/>
        <v>0</v>
      </c>
    </row>
    <row r="525" spans="1:10" ht="80.5">
      <c r="A525" s="20"/>
      <c r="B525" s="20"/>
      <c r="C525" s="20" t="s">
        <v>414</v>
      </c>
      <c r="D525" s="20" t="s">
        <v>320</v>
      </c>
      <c r="E525" s="10" t="s">
        <v>670</v>
      </c>
      <c r="F525" s="20"/>
      <c r="G525" s="27" t="s">
        <v>671</v>
      </c>
      <c r="H525" s="124">
        <f t="shared" si="116"/>
        <v>20</v>
      </c>
      <c r="I525" s="124">
        <f t="shared" si="116"/>
        <v>10</v>
      </c>
      <c r="J525" s="124">
        <f t="shared" si="116"/>
        <v>0</v>
      </c>
    </row>
    <row r="526" spans="1:10">
      <c r="A526" s="20"/>
      <c r="B526" s="20"/>
      <c r="C526" s="20" t="s">
        <v>414</v>
      </c>
      <c r="D526" s="20" t="s">
        <v>320</v>
      </c>
      <c r="E526" s="10" t="s">
        <v>670</v>
      </c>
      <c r="F526" s="20">
        <v>500</v>
      </c>
      <c r="G526" s="27" t="s">
        <v>305</v>
      </c>
      <c r="H526" s="124">
        <f t="shared" si="116"/>
        <v>20</v>
      </c>
      <c r="I526" s="124">
        <f t="shared" si="116"/>
        <v>10</v>
      </c>
      <c r="J526" s="124">
        <f t="shared" si="116"/>
        <v>0</v>
      </c>
    </row>
    <row r="527" spans="1:10" ht="23">
      <c r="A527" s="20"/>
      <c r="B527" s="20"/>
      <c r="C527" s="20" t="s">
        <v>414</v>
      </c>
      <c r="D527" s="20" t="s">
        <v>320</v>
      </c>
      <c r="E527" s="10" t="s">
        <v>670</v>
      </c>
      <c r="F527" s="20" t="s">
        <v>306</v>
      </c>
      <c r="G527" s="27" t="s">
        <v>307</v>
      </c>
      <c r="H527" s="124">
        <v>20</v>
      </c>
      <c r="I527" s="124">
        <v>10</v>
      </c>
      <c r="J527" s="124">
        <v>0</v>
      </c>
    </row>
    <row r="528" spans="1:10" ht="34.5">
      <c r="A528" s="23">
        <v>4</v>
      </c>
      <c r="B528" s="23">
        <v>692</v>
      </c>
      <c r="C528" s="20"/>
      <c r="D528" s="20"/>
      <c r="E528" s="10"/>
      <c r="F528" s="20"/>
      <c r="G528" s="175" t="s">
        <v>125</v>
      </c>
      <c r="H528" s="135">
        <f>H529+H542</f>
        <v>20961.531999999999</v>
      </c>
      <c r="I528" s="135">
        <f t="shared" ref="I528:J531" si="117">I529</f>
        <v>14690.716</v>
      </c>
      <c r="J528" s="135">
        <f t="shared" si="117"/>
        <v>14690.716</v>
      </c>
    </row>
    <row r="529" spans="1:10" ht="23">
      <c r="A529" s="20"/>
      <c r="B529" s="23"/>
      <c r="C529" s="23" t="s">
        <v>254</v>
      </c>
      <c r="D529" s="23" t="s">
        <v>248</v>
      </c>
      <c r="E529" s="24"/>
      <c r="F529" s="23"/>
      <c r="G529" s="175" t="s">
        <v>21</v>
      </c>
      <c r="H529" s="135">
        <f>H530</f>
        <v>14961.531999999999</v>
      </c>
      <c r="I529" s="135">
        <f t="shared" si="117"/>
        <v>14690.716</v>
      </c>
      <c r="J529" s="135">
        <f t="shared" si="117"/>
        <v>14690.716</v>
      </c>
    </row>
    <row r="530" spans="1:10" ht="69">
      <c r="A530" s="20"/>
      <c r="B530" s="20"/>
      <c r="C530" s="99" t="s">
        <v>254</v>
      </c>
      <c r="D530" s="99" t="s">
        <v>22</v>
      </c>
      <c r="E530" s="98"/>
      <c r="F530" s="99"/>
      <c r="G530" s="118" t="s">
        <v>33</v>
      </c>
      <c r="H530" s="138">
        <f>H531</f>
        <v>14961.531999999999</v>
      </c>
      <c r="I530" s="138">
        <f t="shared" si="117"/>
        <v>14690.716</v>
      </c>
      <c r="J530" s="138">
        <f t="shared" si="117"/>
        <v>14690.716</v>
      </c>
    </row>
    <row r="531" spans="1:10" ht="23">
      <c r="A531" s="20"/>
      <c r="B531" s="20"/>
      <c r="C531" s="20" t="s">
        <v>254</v>
      </c>
      <c r="D531" s="20" t="s">
        <v>22</v>
      </c>
      <c r="E531" s="10" t="s">
        <v>130</v>
      </c>
      <c r="F531" s="20"/>
      <c r="G531" s="27" t="s">
        <v>67</v>
      </c>
      <c r="H531" s="126">
        <f>H532</f>
        <v>14961.531999999999</v>
      </c>
      <c r="I531" s="126">
        <f t="shared" si="117"/>
        <v>14690.716</v>
      </c>
      <c r="J531" s="126">
        <f t="shared" si="117"/>
        <v>14690.716</v>
      </c>
    </row>
    <row r="532" spans="1:10" ht="57.5">
      <c r="A532" s="20"/>
      <c r="B532" s="20"/>
      <c r="C532" s="20" t="s">
        <v>254</v>
      </c>
      <c r="D532" s="20" t="s">
        <v>22</v>
      </c>
      <c r="E532" s="10" t="s">
        <v>129</v>
      </c>
      <c r="F532" s="20"/>
      <c r="G532" s="27" t="s">
        <v>64</v>
      </c>
      <c r="H532" s="124">
        <f>H533+H538</f>
        <v>14961.531999999999</v>
      </c>
      <c r="I532" s="124">
        <f>I533+I538</f>
        <v>14690.716</v>
      </c>
      <c r="J532" s="124">
        <f>J533+J538</f>
        <v>14690.716</v>
      </c>
    </row>
    <row r="533" spans="1:10" ht="46">
      <c r="A533" s="20"/>
      <c r="B533" s="20"/>
      <c r="C533" s="20" t="s">
        <v>254</v>
      </c>
      <c r="D533" s="20" t="s">
        <v>22</v>
      </c>
      <c r="E533" s="10" t="s">
        <v>338</v>
      </c>
      <c r="F533" s="20"/>
      <c r="G533" s="27" t="s">
        <v>131</v>
      </c>
      <c r="H533" s="124">
        <f>H534</f>
        <v>9940.1350000000002</v>
      </c>
      <c r="I533" s="124">
        <f>I534</f>
        <v>9669.3189999999995</v>
      </c>
      <c r="J533" s="124">
        <f>J534</f>
        <v>9669.3189999999995</v>
      </c>
    </row>
    <row r="534" spans="1:10" ht="103.5">
      <c r="A534" s="20"/>
      <c r="B534" s="20"/>
      <c r="C534" s="20" t="s">
        <v>254</v>
      </c>
      <c r="D534" s="20" t="s">
        <v>22</v>
      </c>
      <c r="E534" s="10" t="s">
        <v>338</v>
      </c>
      <c r="F534" s="29" t="s">
        <v>558</v>
      </c>
      <c r="G534" s="151" t="s">
        <v>559</v>
      </c>
      <c r="H534" s="124">
        <f>H535+H537+H536</f>
        <v>9940.1350000000002</v>
      </c>
      <c r="I534" s="124">
        <f>I535+I537+I536</f>
        <v>9669.3189999999995</v>
      </c>
      <c r="J534" s="124">
        <f>J535+J537+J536</f>
        <v>9669.3189999999995</v>
      </c>
    </row>
    <row r="535" spans="1:10" ht="34.5">
      <c r="A535" s="20"/>
      <c r="B535" s="20"/>
      <c r="C535" s="20" t="s">
        <v>254</v>
      </c>
      <c r="D535" s="20" t="s">
        <v>22</v>
      </c>
      <c r="E535" s="10" t="s">
        <v>338</v>
      </c>
      <c r="F535" s="30" t="s">
        <v>560</v>
      </c>
      <c r="G535" s="155" t="s">
        <v>176</v>
      </c>
      <c r="H535" s="124">
        <v>5536.5119999999997</v>
      </c>
      <c r="I535" s="124">
        <v>5536.5119999999997</v>
      </c>
      <c r="J535" s="124">
        <v>5536.5119999999997</v>
      </c>
    </row>
    <row r="536" spans="1:10" ht="57.5">
      <c r="A536" s="20"/>
      <c r="B536" s="20"/>
      <c r="C536" s="20" t="s">
        <v>254</v>
      </c>
      <c r="D536" s="20" t="s">
        <v>22</v>
      </c>
      <c r="E536" s="10" t="s">
        <v>338</v>
      </c>
      <c r="F536" s="30" t="s">
        <v>561</v>
      </c>
      <c r="G536" s="155" t="s">
        <v>177</v>
      </c>
      <c r="H536" s="143">
        <v>2098</v>
      </c>
      <c r="I536" s="143">
        <v>1890</v>
      </c>
      <c r="J536" s="143">
        <v>1890</v>
      </c>
    </row>
    <row r="537" spans="1:10" ht="69">
      <c r="A537" s="20"/>
      <c r="B537" s="20"/>
      <c r="C537" s="20" t="s">
        <v>254</v>
      </c>
      <c r="D537" s="20" t="s">
        <v>22</v>
      </c>
      <c r="E537" s="10" t="s">
        <v>338</v>
      </c>
      <c r="F537" s="30">
        <v>129</v>
      </c>
      <c r="G537" s="155" t="s">
        <v>178</v>
      </c>
      <c r="H537" s="124">
        <v>2305.623</v>
      </c>
      <c r="I537" s="124">
        <v>2242.8069999999998</v>
      </c>
      <c r="J537" s="124">
        <v>2242.8069999999998</v>
      </c>
    </row>
    <row r="538" spans="1:10" ht="80.5">
      <c r="A538" s="20"/>
      <c r="B538" s="20"/>
      <c r="C538" s="20" t="s">
        <v>254</v>
      </c>
      <c r="D538" s="20" t="s">
        <v>22</v>
      </c>
      <c r="E538" s="10" t="s">
        <v>340</v>
      </c>
      <c r="F538" s="30"/>
      <c r="G538" s="155" t="s">
        <v>523</v>
      </c>
      <c r="H538" s="124">
        <f>H539</f>
        <v>5021.3969999999999</v>
      </c>
      <c r="I538" s="124">
        <f>I539</f>
        <v>5021.3969999999999</v>
      </c>
      <c r="J538" s="124">
        <f>J539</f>
        <v>5021.3969999999999</v>
      </c>
    </row>
    <row r="539" spans="1:10" ht="103.5">
      <c r="A539" s="20"/>
      <c r="B539" s="20"/>
      <c r="C539" s="20" t="s">
        <v>254</v>
      </c>
      <c r="D539" s="20" t="s">
        <v>22</v>
      </c>
      <c r="E539" s="10" t="s">
        <v>340</v>
      </c>
      <c r="F539" s="29" t="s">
        <v>558</v>
      </c>
      <c r="G539" s="151" t="s">
        <v>559</v>
      </c>
      <c r="H539" s="143">
        <f>H540+H541</f>
        <v>5021.3969999999999</v>
      </c>
      <c r="I539" s="143">
        <f>I540+I541</f>
        <v>5021.3969999999999</v>
      </c>
      <c r="J539" s="143">
        <f>J540+J541</f>
        <v>5021.3969999999999</v>
      </c>
    </row>
    <row r="540" spans="1:10" ht="34.5">
      <c r="A540" s="20"/>
      <c r="B540" s="20"/>
      <c r="C540" s="20" t="s">
        <v>254</v>
      </c>
      <c r="D540" s="20" t="s">
        <v>22</v>
      </c>
      <c r="E540" s="10" t="s">
        <v>340</v>
      </c>
      <c r="F540" s="30" t="s">
        <v>560</v>
      </c>
      <c r="G540" s="155" t="s">
        <v>176</v>
      </c>
      <c r="H540" s="143">
        <v>3856.68</v>
      </c>
      <c r="I540" s="143">
        <v>3856.68</v>
      </c>
      <c r="J540" s="143">
        <v>3856.68</v>
      </c>
    </row>
    <row r="541" spans="1:10" ht="69">
      <c r="A541" s="20"/>
      <c r="B541" s="20"/>
      <c r="C541" s="20" t="s">
        <v>254</v>
      </c>
      <c r="D541" s="20" t="s">
        <v>22</v>
      </c>
      <c r="E541" s="10" t="s">
        <v>340</v>
      </c>
      <c r="F541" s="30">
        <v>129</v>
      </c>
      <c r="G541" s="155" t="s">
        <v>178</v>
      </c>
      <c r="H541" s="124">
        <v>1164.7170000000001</v>
      </c>
      <c r="I541" s="124">
        <v>1164.7170000000001</v>
      </c>
      <c r="J541" s="124">
        <v>1164.7170000000001</v>
      </c>
    </row>
    <row r="542" spans="1:10" s="227" customFormat="1" ht="46">
      <c r="A542" s="20"/>
      <c r="B542" s="20"/>
      <c r="C542" s="23">
        <v>14</v>
      </c>
      <c r="D542" s="24" t="s">
        <v>248</v>
      </c>
      <c r="E542" s="24"/>
      <c r="F542" s="23"/>
      <c r="G542" s="175" t="s">
        <v>772</v>
      </c>
      <c r="H542" s="135">
        <f>H543</f>
        <v>6000</v>
      </c>
      <c r="I542" s="135">
        <f t="shared" ref="I542:J545" si="118">I543</f>
        <v>0</v>
      </c>
      <c r="J542" s="135">
        <f t="shared" si="118"/>
        <v>0</v>
      </c>
    </row>
    <row r="543" spans="1:10" s="227" customFormat="1" ht="34.5">
      <c r="A543" s="20"/>
      <c r="B543" s="20"/>
      <c r="C543" s="99" t="s">
        <v>414</v>
      </c>
      <c r="D543" s="99" t="s">
        <v>320</v>
      </c>
      <c r="E543" s="98"/>
      <c r="F543" s="99"/>
      <c r="G543" s="118" t="s">
        <v>415</v>
      </c>
      <c r="H543" s="124">
        <f>H544</f>
        <v>6000</v>
      </c>
      <c r="I543" s="124">
        <f t="shared" si="118"/>
        <v>0</v>
      </c>
      <c r="J543" s="124">
        <f t="shared" si="118"/>
        <v>0</v>
      </c>
    </row>
    <row r="544" spans="1:10" s="227" customFormat="1" ht="23">
      <c r="A544" s="20"/>
      <c r="B544" s="20"/>
      <c r="C544" s="20" t="s">
        <v>414</v>
      </c>
      <c r="D544" s="20" t="s">
        <v>320</v>
      </c>
      <c r="E544" s="10" t="s">
        <v>130</v>
      </c>
      <c r="F544" s="20"/>
      <c r="G544" s="27" t="s">
        <v>67</v>
      </c>
      <c r="H544" s="124">
        <f>H545</f>
        <v>6000</v>
      </c>
      <c r="I544" s="124">
        <f t="shared" si="118"/>
        <v>0</v>
      </c>
      <c r="J544" s="124">
        <f t="shared" si="118"/>
        <v>0</v>
      </c>
    </row>
    <row r="545" spans="1:10" s="227" customFormat="1" ht="46">
      <c r="A545" s="20"/>
      <c r="B545" s="20"/>
      <c r="C545" s="20" t="s">
        <v>414</v>
      </c>
      <c r="D545" s="20" t="s">
        <v>320</v>
      </c>
      <c r="E545" s="10" t="s">
        <v>400</v>
      </c>
      <c r="F545" s="10"/>
      <c r="G545" s="27" t="s">
        <v>401</v>
      </c>
      <c r="H545" s="124">
        <f>H546</f>
        <v>6000</v>
      </c>
      <c r="I545" s="124">
        <f t="shared" si="118"/>
        <v>0</v>
      </c>
      <c r="J545" s="124">
        <f t="shared" si="118"/>
        <v>0</v>
      </c>
    </row>
    <row r="546" spans="1:10" s="227" customFormat="1" ht="57.5">
      <c r="A546" s="20"/>
      <c r="B546" s="20"/>
      <c r="C546" s="20" t="s">
        <v>414</v>
      </c>
      <c r="D546" s="20" t="s">
        <v>320</v>
      </c>
      <c r="E546" s="10" t="s">
        <v>520</v>
      </c>
      <c r="F546" s="20"/>
      <c r="G546" s="27" t="s">
        <v>193</v>
      </c>
      <c r="H546" s="124">
        <f t="shared" ref="H546:J547" si="119">H547</f>
        <v>6000</v>
      </c>
      <c r="I546" s="124">
        <f t="shared" si="119"/>
        <v>0</v>
      </c>
      <c r="J546" s="124">
        <f t="shared" si="119"/>
        <v>0</v>
      </c>
    </row>
    <row r="547" spans="1:10" s="227" customFormat="1">
      <c r="A547" s="20"/>
      <c r="B547" s="20"/>
      <c r="C547" s="20" t="s">
        <v>414</v>
      </c>
      <c r="D547" s="20" t="s">
        <v>320</v>
      </c>
      <c r="E547" s="10" t="s">
        <v>520</v>
      </c>
      <c r="F547" s="20">
        <v>500</v>
      </c>
      <c r="G547" s="27" t="s">
        <v>305</v>
      </c>
      <c r="H547" s="124">
        <f t="shared" si="119"/>
        <v>6000</v>
      </c>
      <c r="I547" s="124">
        <f t="shared" si="119"/>
        <v>0</v>
      </c>
      <c r="J547" s="124">
        <f t="shared" si="119"/>
        <v>0</v>
      </c>
    </row>
    <row r="548" spans="1:10" s="227" customFormat="1" ht="23">
      <c r="A548" s="20"/>
      <c r="B548" s="20"/>
      <c r="C548" s="20" t="s">
        <v>414</v>
      </c>
      <c r="D548" s="20" t="s">
        <v>320</v>
      </c>
      <c r="E548" s="10" t="s">
        <v>520</v>
      </c>
      <c r="F548" s="25" t="s">
        <v>306</v>
      </c>
      <c r="G548" s="168" t="s">
        <v>307</v>
      </c>
      <c r="H548" s="124">
        <v>6000</v>
      </c>
      <c r="I548" s="124">
        <v>0</v>
      </c>
      <c r="J548" s="124">
        <v>0</v>
      </c>
    </row>
    <row r="549" spans="1:10" ht="34.5">
      <c r="A549" s="23">
        <v>5</v>
      </c>
      <c r="B549" s="23">
        <v>675</v>
      </c>
      <c r="C549" s="20"/>
      <c r="D549" s="20"/>
      <c r="E549" s="10"/>
      <c r="F549" s="20"/>
      <c r="G549" s="175" t="s">
        <v>390</v>
      </c>
      <c r="H549" s="135">
        <f>H550+H717+H735</f>
        <v>1677253.6850000001</v>
      </c>
      <c r="I549" s="135">
        <f>I550+I717+I735</f>
        <v>1322267.628</v>
      </c>
      <c r="J549" s="135">
        <f>J550+J717+J735</f>
        <v>1334377.1720000003</v>
      </c>
    </row>
    <row r="550" spans="1:10">
      <c r="A550" s="20"/>
      <c r="B550" s="20"/>
      <c r="C550" s="23" t="s">
        <v>265</v>
      </c>
      <c r="D550" s="23" t="s">
        <v>248</v>
      </c>
      <c r="E550" s="24"/>
      <c r="F550" s="20"/>
      <c r="G550" s="175" t="s">
        <v>293</v>
      </c>
      <c r="H550" s="135">
        <f>H551+H581+H651+H674+H681+H688</f>
        <v>1650826.4620000001</v>
      </c>
      <c r="I550" s="135">
        <f>I551+I581+I651+I674+I681+I688</f>
        <v>1298078.5079999999</v>
      </c>
      <c r="J550" s="135">
        <f>J551+J581+J651+J674+J681+J688</f>
        <v>1310188.0520000001</v>
      </c>
    </row>
    <row r="551" spans="1:10">
      <c r="A551" s="20"/>
      <c r="B551" s="20"/>
      <c r="C551" s="99" t="s">
        <v>265</v>
      </c>
      <c r="D551" s="99" t="s">
        <v>254</v>
      </c>
      <c r="E551" s="98"/>
      <c r="F551" s="99"/>
      <c r="G551" s="118" t="s">
        <v>391</v>
      </c>
      <c r="H551" s="136">
        <f>H552+H575</f>
        <v>580213.01599999995</v>
      </c>
      <c r="I551" s="136">
        <f t="shared" ref="I551:J551" si="120">I552+I575</f>
        <v>518518.53200000001</v>
      </c>
      <c r="J551" s="136">
        <f t="shared" si="120"/>
        <v>523994.53200000001</v>
      </c>
    </row>
    <row r="552" spans="1:10" ht="34.5">
      <c r="A552" s="20"/>
      <c r="B552" s="20"/>
      <c r="C552" s="20" t="s">
        <v>265</v>
      </c>
      <c r="D552" s="20" t="s">
        <v>254</v>
      </c>
      <c r="E552" s="10" t="s">
        <v>138</v>
      </c>
      <c r="F552" s="20"/>
      <c r="G552" s="27" t="s">
        <v>703</v>
      </c>
      <c r="H552" s="124">
        <f t="shared" ref="H552:J552" si="121">H553</f>
        <v>579682.63599999994</v>
      </c>
      <c r="I552" s="124">
        <f t="shared" si="121"/>
        <v>518518.53200000001</v>
      </c>
      <c r="J552" s="124">
        <f t="shared" si="121"/>
        <v>523994.53200000001</v>
      </c>
    </row>
    <row r="553" spans="1:10" ht="23">
      <c r="A553" s="20"/>
      <c r="B553" s="20"/>
      <c r="C553" s="20" t="s">
        <v>265</v>
      </c>
      <c r="D553" s="20" t="s">
        <v>254</v>
      </c>
      <c r="E553" s="10" t="s">
        <v>139</v>
      </c>
      <c r="F553" s="20"/>
      <c r="G553" s="27" t="s">
        <v>112</v>
      </c>
      <c r="H553" s="124">
        <f>H554+H564+H568</f>
        <v>579682.63599999994</v>
      </c>
      <c r="I553" s="124">
        <f>I554+I564+I568</f>
        <v>518518.53200000001</v>
      </c>
      <c r="J553" s="124">
        <f>J554+J564+J568</f>
        <v>523994.53200000001</v>
      </c>
    </row>
    <row r="554" spans="1:10" ht="69">
      <c r="A554" s="20"/>
      <c r="B554" s="20"/>
      <c r="C554" s="20" t="s">
        <v>265</v>
      </c>
      <c r="D554" s="20" t="s">
        <v>254</v>
      </c>
      <c r="E554" s="10" t="s">
        <v>140</v>
      </c>
      <c r="F554" s="20"/>
      <c r="G554" s="27" t="s">
        <v>163</v>
      </c>
      <c r="H554" s="124">
        <f>H555+H558+H561</f>
        <v>260669.11199999999</v>
      </c>
      <c r="I554" s="124">
        <f>I555+I558+I561</f>
        <v>249280.432</v>
      </c>
      <c r="J554" s="124">
        <f>J555+J558+J561</f>
        <v>249280.432</v>
      </c>
    </row>
    <row r="555" spans="1:10" ht="34.5">
      <c r="A555" s="20"/>
      <c r="B555" s="20"/>
      <c r="C555" s="20" t="s">
        <v>265</v>
      </c>
      <c r="D555" s="20" t="s">
        <v>254</v>
      </c>
      <c r="E555" s="10" t="s">
        <v>464</v>
      </c>
      <c r="F555" s="20"/>
      <c r="G555" s="27" t="s">
        <v>392</v>
      </c>
      <c r="H555" s="124">
        <f t="shared" ref="H555:J556" si="122">H556</f>
        <v>214817.652</v>
      </c>
      <c r="I555" s="124">
        <f t="shared" si="122"/>
        <v>212428.97200000001</v>
      </c>
      <c r="J555" s="124">
        <f t="shared" si="122"/>
        <v>212428.97200000001</v>
      </c>
    </row>
    <row r="556" spans="1:10" ht="46">
      <c r="A556" s="20"/>
      <c r="B556" s="20"/>
      <c r="C556" s="20" t="s">
        <v>265</v>
      </c>
      <c r="D556" s="20" t="s">
        <v>254</v>
      </c>
      <c r="E556" s="10" t="s">
        <v>464</v>
      </c>
      <c r="F556" s="32" t="s">
        <v>296</v>
      </c>
      <c r="G556" s="151" t="s">
        <v>659</v>
      </c>
      <c r="H556" s="124">
        <f>H557</f>
        <v>214817.652</v>
      </c>
      <c r="I556" s="124">
        <f t="shared" si="122"/>
        <v>212428.97200000001</v>
      </c>
      <c r="J556" s="124">
        <f t="shared" si="122"/>
        <v>212428.97200000001</v>
      </c>
    </row>
    <row r="557" spans="1:10" ht="80.5">
      <c r="A557" s="20"/>
      <c r="B557" s="20"/>
      <c r="C557" s="20" t="s">
        <v>265</v>
      </c>
      <c r="D557" s="20" t="s">
        <v>254</v>
      </c>
      <c r="E557" s="10" t="s">
        <v>464</v>
      </c>
      <c r="F557" s="20" t="s">
        <v>299</v>
      </c>
      <c r="G557" s="27" t="s">
        <v>636</v>
      </c>
      <c r="H557" s="124">
        <v>214817.652</v>
      </c>
      <c r="I557" s="124">
        <v>212428.97200000001</v>
      </c>
      <c r="J557" s="124">
        <v>212428.97200000001</v>
      </c>
    </row>
    <row r="558" spans="1:10" ht="34.5">
      <c r="A558" s="20"/>
      <c r="B558" s="20"/>
      <c r="C558" s="20" t="s">
        <v>265</v>
      </c>
      <c r="D558" s="20" t="s">
        <v>254</v>
      </c>
      <c r="E558" s="10" t="s">
        <v>465</v>
      </c>
      <c r="F558" s="20"/>
      <c r="G558" s="27" t="s">
        <v>164</v>
      </c>
      <c r="H558" s="124">
        <f t="shared" ref="H558:J559" si="123">H559</f>
        <v>36851.46</v>
      </c>
      <c r="I558" s="124">
        <f t="shared" si="123"/>
        <v>36851.46</v>
      </c>
      <c r="J558" s="124">
        <f t="shared" si="123"/>
        <v>36851.46</v>
      </c>
    </row>
    <row r="559" spans="1:10" ht="46">
      <c r="A559" s="20"/>
      <c r="B559" s="20"/>
      <c r="C559" s="20" t="s">
        <v>265</v>
      </c>
      <c r="D559" s="20" t="s">
        <v>254</v>
      </c>
      <c r="E559" s="10" t="s">
        <v>465</v>
      </c>
      <c r="F559" s="32" t="s">
        <v>296</v>
      </c>
      <c r="G559" s="151" t="s">
        <v>659</v>
      </c>
      <c r="H559" s="124">
        <f t="shared" si="123"/>
        <v>36851.46</v>
      </c>
      <c r="I559" s="124">
        <f t="shared" si="123"/>
        <v>36851.46</v>
      </c>
      <c r="J559" s="124">
        <f t="shared" si="123"/>
        <v>36851.46</v>
      </c>
    </row>
    <row r="560" spans="1:10" ht="80.5">
      <c r="A560" s="20"/>
      <c r="B560" s="20"/>
      <c r="C560" s="20" t="s">
        <v>265</v>
      </c>
      <c r="D560" s="20" t="s">
        <v>254</v>
      </c>
      <c r="E560" s="10" t="s">
        <v>465</v>
      </c>
      <c r="F560" s="20" t="s">
        <v>398</v>
      </c>
      <c r="G560" s="27" t="s">
        <v>636</v>
      </c>
      <c r="H560" s="124">
        <v>36851.46</v>
      </c>
      <c r="I560" s="124">
        <v>36851.46</v>
      </c>
      <c r="J560" s="124">
        <v>36851.46</v>
      </c>
    </row>
    <row r="561" spans="1:10" ht="95.25" customHeight="1">
      <c r="A561" s="20"/>
      <c r="B561" s="20"/>
      <c r="C561" s="20" t="s">
        <v>265</v>
      </c>
      <c r="D561" s="20" t="s">
        <v>254</v>
      </c>
      <c r="E561" s="10" t="s">
        <v>813</v>
      </c>
      <c r="F561" s="20"/>
      <c r="G561" s="27" t="s">
        <v>812</v>
      </c>
      <c r="H561" s="124">
        <f t="shared" ref="H561:J562" si="124">H562</f>
        <v>9000</v>
      </c>
      <c r="I561" s="124">
        <f t="shared" si="124"/>
        <v>0</v>
      </c>
      <c r="J561" s="124">
        <f t="shared" si="124"/>
        <v>0</v>
      </c>
    </row>
    <row r="562" spans="1:10" ht="46">
      <c r="A562" s="20"/>
      <c r="B562" s="20"/>
      <c r="C562" s="20" t="s">
        <v>265</v>
      </c>
      <c r="D562" s="20" t="s">
        <v>254</v>
      </c>
      <c r="E562" s="10" t="s">
        <v>813</v>
      </c>
      <c r="F562" s="32" t="s">
        <v>296</v>
      </c>
      <c r="G562" s="151" t="s">
        <v>659</v>
      </c>
      <c r="H562" s="124">
        <f t="shared" si="124"/>
        <v>9000</v>
      </c>
      <c r="I562" s="124">
        <f t="shared" si="124"/>
        <v>0</v>
      </c>
      <c r="J562" s="124">
        <f t="shared" si="124"/>
        <v>0</v>
      </c>
    </row>
    <row r="563" spans="1:10" ht="23">
      <c r="A563" s="20"/>
      <c r="B563" s="20"/>
      <c r="C563" s="20" t="s">
        <v>265</v>
      </c>
      <c r="D563" s="20" t="s">
        <v>254</v>
      </c>
      <c r="E563" s="10" t="s">
        <v>813</v>
      </c>
      <c r="F563" s="20">
        <v>612</v>
      </c>
      <c r="G563" s="27" t="s">
        <v>545</v>
      </c>
      <c r="H563" s="124">
        <v>9000</v>
      </c>
      <c r="I563" s="124">
        <v>0</v>
      </c>
      <c r="J563" s="124">
        <v>0</v>
      </c>
    </row>
    <row r="564" spans="1:10" ht="92">
      <c r="A564" s="20"/>
      <c r="B564" s="20"/>
      <c r="C564" s="20" t="s">
        <v>265</v>
      </c>
      <c r="D564" s="20" t="s">
        <v>254</v>
      </c>
      <c r="E564" s="10" t="s">
        <v>209</v>
      </c>
      <c r="F564" s="20"/>
      <c r="G564" s="27" t="s">
        <v>165</v>
      </c>
      <c r="H564" s="124">
        <f>H565</f>
        <v>269078.09999999998</v>
      </c>
      <c r="I564" s="124">
        <f>I565</f>
        <v>269078.09999999998</v>
      </c>
      <c r="J564" s="124">
        <f>J565</f>
        <v>269078.09999999998</v>
      </c>
    </row>
    <row r="565" spans="1:10" ht="97.5" customHeight="1">
      <c r="A565" s="20"/>
      <c r="B565" s="20"/>
      <c r="C565" s="20" t="s">
        <v>265</v>
      </c>
      <c r="D565" s="20" t="s">
        <v>254</v>
      </c>
      <c r="E565" s="10" t="s">
        <v>466</v>
      </c>
      <c r="F565" s="156"/>
      <c r="G565" s="157" t="s">
        <v>210</v>
      </c>
      <c r="H565" s="124">
        <f t="shared" ref="H565:J566" si="125">H566</f>
        <v>269078.09999999998</v>
      </c>
      <c r="I565" s="124">
        <f t="shared" si="125"/>
        <v>269078.09999999998</v>
      </c>
      <c r="J565" s="124">
        <f t="shared" si="125"/>
        <v>269078.09999999998</v>
      </c>
    </row>
    <row r="566" spans="1:10" ht="46">
      <c r="A566" s="20"/>
      <c r="B566" s="20"/>
      <c r="C566" s="20" t="s">
        <v>265</v>
      </c>
      <c r="D566" s="20" t="s">
        <v>254</v>
      </c>
      <c r="E566" s="10" t="s">
        <v>466</v>
      </c>
      <c r="F566" s="32" t="s">
        <v>296</v>
      </c>
      <c r="G566" s="151" t="s">
        <v>659</v>
      </c>
      <c r="H566" s="124">
        <f>H567</f>
        <v>269078.09999999998</v>
      </c>
      <c r="I566" s="124">
        <f t="shared" si="125"/>
        <v>269078.09999999998</v>
      </c>
      <c r="J566" s="124">
        <f t="shared" si="125"/>
        <v>269078.09999999998</v>
      </c>
    </row>
    <row r="567" spans="1:10" ht="83.25" customHeight="1">
      <c r="A567" s="20"/>
      <c r="B567" s="20"/>
      <c r="C567" s="20" t="s">
        <v>265</v>
      </c>
      <c r="D567" s="20" t="s">
        <v>254</v>
      </c>
      <c r="E567" s="10" t="s">
        <v>466</v>
      </c>
      <c r="F567" s="20">
        <v>611</v>
      </c>
      <c r="G567" s="27" t="s">
        <v>636</v>
      </c>
      <c r="H567" s="124">
        <v>269078.09999999998</v>
      </c>
      <c r="I567" s="124">
        <v>269078.09999999998</v>
      </c>
      <c r="J567" s="124">
        <v>269078.09999999998</v>
      </c>
    </row>
    <row r="568" spans="1:10" ht="80.5">
      <c r="A568" s="20"/>
      <c r="B568" s="20"/>
      <c r="C568" s="20" t="s">
        <v>265</v>
      </c>
      <c r="D568" s="20" t="s">
        <v>254</v>
      </c>
      <c r="E568" s="10" t="s">
        <v>168</v>
      </c>
      <c r="F568" s="20"/>
      <c r="G568" s="27" t="s">
        <v>715</v>
      </c>
      <c r="H568" s="124">
        <f>H569++H572</f>
        <v>49935.423999999999</v>
      </c>
      <c r="I568" s="124">
        <f>I569++I572</f>
        <v>160</v>
      </c>
      <c r="J568" s="124">
        <f>J569++J572</f>
        <v>5636</v>
      </c>
    </row>
    <row r="569" spans="1:10" ht="57.5">
      <c r="A569" s="20"/>
      <c r="B569" s="20"/>
      <c r="C569" s="20" t="s">
        <v>265</v>
      </c>
      <c r="D569" s="20" t="s">
        <v>254</v>
      </c>
      <c r="E569" s="10" t="s">
        <v>467</v>
      </c>
      <c r="F569" s="20"/>
      <c r="G569" s="27" t="s">
        <v>167</v>
      </c>
      <c r="H569" s="124">
        <f t="shared" ref="H569:J570" si="126">H570</f>
        <v>49775.423999999999</v>
      </c>
      <c r="I569" s="124">
        <f t="shared" si="126"/>
        <v>0</v>
      </c>
      <c r="J569" s="124">
        <f t="shared" si="126"/>
        <v>5476</v>
      </c>
    </row>
    <row r="570" spans="1:10" ht="46">
      <c r="A570" s="20"/>
      <c r="B570" s="20"/>
      <c r="C570" s="20" t="s">
        <v>265</v>
      </c>
      <c r="D570" s="20" t="s">
        <v>254</v>
      </c>
      <c r="E570" s="10" t="s">
        <v>467</v>
      </c>
      <c r="F570" s="32" t="s">
        <v>296</v>
      </c>
      <c r="G570" s="151" t="s">
        <v>659</v>
      </c>
      <c r="H570" s="124">
        <f t="shared" si="126"/>
        <v>49775.423999999999</v>
      </c>
      <c r="I570" s="124">
        <f t="shared" si="126"/>
        <v>0</v>
      </c>
      <c r="J570" s="124">
        <f t="shared" si="126"/>
        <v>5476</v>
      </c>
    </row>
    <row r="571" spans="1:10" ht="23">
      <c r="A571" s="20"/>
      <c r="B571" s="20"/>
      <c r="C571" s="20" t="s">
        <v>265</v>
      </c>
      <c r="D571" s="20" t="s">
        <v>254</v>
      </c>
      <c r="E571" s="10" t="s">
        <v>467</v>
      </c>
      <c r="F571" s="20">
        <v>612</v>
      </c>
      <c r="G571" s="27" t="s">
        <v>545</v>
      </c>
      <c r="H571" s="124">
        <v>49775.423999999999</v>
      </c>
      <c r="I571" s="124">
        <v>0</v>
      </c>
      <c r="J571" s="124">
        <v>5476</v>
      </c>
    </row>
    <row r="572" spans="1:10" ht="34.5">
      <c r="A572" s="20"/>
      <c r="B572" s="20"/>
      <c r="C572" s="20" t="s">
        <v>265</v>
      </c>
      <c r="D572" s="20" t="s">
        <v>254</v>
      </c>
      <c r="E572" s="125" t="s">
        <v>707</v>
      </c>
      <c r="F572" s="20"/>
      <c r="G572" s="27" t="s">
        <v>716</v>
      </c>
      <c r="H572" s="124">
        <f t="shared" ref="H572:J573" si="127">H573</f>
        <v>160</v>
      </c>
      <c r="I572" s="124">
        <f t="shared" si="127"/>
        <v>160</v>
      </c>
      <c r="J572" s="124">
        <f t="shared" si="127"/>
        <v>160</v>
      </c>
    </row>
    <row r="573" spans="1:10" ht="46">
      <c r="A573" s="20"/>
      <c r="B573" s="20"/>
      <c r="C573" s="20" t="s">
        <v>265</v>
      </c>
      <c r="D573" s="20" t="s">
        <v>254</v>
      </c>
      <c r="E573" s="125" t="s">
        <v>707</v>
      </c>
      <c r="F573" s="32" t="s">
        <v>296</v>
      </c>
      <c r="G573" s="151" t="s">
        <v>659</v>
      </c>
      <c r="H573" s="124">
        <f t="shared" si="127"/>
        <v>160</v>
      </c>
      <c r="I573" s="124">
        <f t="shared" si="127"/>
        <v>160</v>
      </c>
      <c r="J573" s="124">
        <f t="shared" si="127"/>
        <v>160</v>
      </c>
    </row>
    <row r="574" spans="1:10" ht="23">
      <c r="A574" s="20"/>
      <c r="B574" s="20"/>
      <c r="C574" s="20" t="s">
        <v>265</v>
      </c>
      <c r="D574" s="20" t="s">
        <v>254</v>
      </c>
      <c r="E574" s="125" t="s">
        <v>707</v>
      </c>
      <c r="F574" s="20">
        <v>612</v>
      </c>
      <c r="G574" s="27" t="s">
        <v>545</v>
      </c>
      <c r="H574" s="124">
        <v>160</v>
      </c>
      <c r="I574" s="124">
        <v>160</v>
      </c>
      <c r="J574" s="124">
        <v>160</v>
      </c>
    </row>
    <row r="575" spans="1:10" s="226" customFormat="1" ht="57.5">
      <c r="A575" s="20"/>
      <c r="B575" s="20"/>
      <c r="C575" s="20" t="s">
        <v>265</v>
      </c>
      <c r="D575" s="20" t="s">
        <v>254</v>
      </c>
      <c r="E575" s="10" t="s">
        <v>399</v>
      </c>
      <c r="F575" s="20"/>
      <c r="G575" s="27" t="s">
        <v>689</v>
      </c>
      <c r="H575" s="124">
        <f>H576</f>
        <v>530.38</v>
      </c>
      <c r="I575" s="124">
        <f t="shared" ref="I575:J576" si="128">I576</f>
        <v>0</v>
      </c>
      <c r="J575" s="124">
        <f t="shared" si="128"/>
        <v>0</v>
      </c>
    </row>
    <row r="576" spans="1:10" s="226" customFormat="1" ht="57.5">
      <c r="A576" s="20"/>
      <c r="B576" s="20"/>
      <c r="C576" s="20" t="s">
        <v>265</v>
      </c>
      <c r="D576" s="20" t="s">
        <v>254</v>
      </c>
      <c r="E576" s="10" t="s">
        <v>789</v>
      </c>
      <c r="F576" s="20"/>
      <c r="G576" s="27" t="s">
        <v>790</v>
      </c>
      <c r="H576" s="124">
        <f>H577</f>
        <v>530.38</v>
      </c>
      <c r="I576" s="124">
        <f t="shared" si="128"/>
        <v>0</v>
      </c>
      <c r="J576" s="124">
        <f t="shared" si="128"/>
        <v>0</v>
      </c>
    </row>
    <row r="577" spans="1:10" s="226" customFormat="1" ht="69">
      <c r="A577" s="20"/>
      <c r="B577" s="20"/>
      <c r="C577" s="20" t="s">
        <v>265</v>
      </c>
      <c r="D577" s="20" t="s">
        <v>254</v>
      </c>
      <c r="E577" s="10" t="s">
        <v>791</v>
      </c>
      <c r="F577" s="20"/>
      <c r="G577" s="27" t="s">
        <v>792</v>
      </c>
      <c r="H577" s="124">
        <f>H578</f>
        <v>530.38</v>
      </c>
      <c r="I577" s="124">
        <f t="shared" ref="I577:J577" si="129">I578</f>
        <v>0</v>
      </c>
      <c r="J577" s="124">
        <f t="shared" si="129"/>
        <v>0</v>
      </c>
    </row>
    <row r="578" spans="1:10" s="226" customFormat="1" ht="80.5">
      <c r="A578" s="20"/>
      <c r="B578" s="20"/>
      <c r="C578" s="20" t="s">
        <v>265</v>
      </c>
      <c r="D578" s="20" t="s">
        <v>254</v>
      </c>
      <c r="E578" s="10" t="s">
        <v>861</v>
      </c>
      <c r="F578" s="112"/>
      <c r="G578" s="160" t="s">
        <v>862</v>
      </c>
      <c r="H578" s="124">
        <f>H579</f>
        <v>530.38</v>
      </c>
      <c r="I578" s="124">
        <f t="shared" ref="I578:J578" si="130">I579</f>
        <v>0</v>
      </c>
      <c r="J578" s="124">
        <f t="shared" si="130"/>
        <v>0</v>
      </c>
    </row>
    <row r="579" spans="1:10" s="226" customFormat="1" ht="46">
      <c r="A579" s="20"/>
      <c r="B579" s="20"/>
      <c r="C579" s="20" t="s">
        <v>265</v>
      </c>
      <c r="D579" s="20" t="s">
        <v>254</v>
      </c>
      <c r="E579" s="10" t="s">
        <v>861</v>
      </c>
      <c r="F579" s="32" t="s">
        <v>296</v>
      </c>
      <c r="G579" s="151" t="s">
        <v>659</v>
      </c>
      <c r="H579" s="124">
        <f>H580</f>
        <v>530.38</v>
      </c>
      <c r="I579" s="124">
        <f t="shared" ref="I579:J579" si="131">I580</f>
        <v>0</v>
      </c>
      <c r="J579" s="124">
        <f t="shared" si="131"/>
        <v>0</v>
      </c>
    </row>
    <row r="580" spans="1:10" s="226" customFormat="1" ht="23">
      <c r="A580" s="20"/>
      <c r="B580" s="20"/>
      <c r="C580" s="20" t="s">
        <v>265</v>
      </c>
      <c r="D580" s="20" t="s">
        <v>254</v>
      </c>
      <c r="E580" s="10" t="s">
        <v>861</v>
      </c>
      <c r="F580" s="20">
        <v>612</v>
      </c>
      <c r="G580" s="27" t="s">
        <v>545</v>
      </c>
      <c r="H580" s="124">
        <v>530.38</v>
      </c>
      <c r="I580" s="124">
        <v>0</v>
      </c>
      <c r="J580" s="124">
        <v>0</v>
      </c>
    </row>
    <row r="581" spans="1:10">
      <c r="A581" s="20"/>
      <c r="B581" s="20"/>
      <c r="C581" s="99" t="s">
        <v>265</v>
      </c>
      <c r="D581" s="99" t="s">
        <v>294</v>
      </c>
      <c r="E581" s="98"/>
      <c r="F581" s="99"/>
      <c r="G581" s="118" t="s">
        <v>295</v>
      </c>
      <c r="H581" s="136">
        <f>H582+H639</f>
        <v>940063.65100000007</v>
      </c>
      <c r="I581" s="136">
        <f>I582+I639</f>
        <v>656402.54399999999</v>
      </c>
      <c r="J581" s="136">
        <f>J582+J639</f>
        <v>663036.08800000011</v>
      </c>
    </row>
    <row r="582" spans="1:10" ht="34.5">
      <c r="A582" s="20"/>
      <c r="B582" s="20"/>
      <c r="C582" s="20" t="s">
        <v>265</v>
      </c>
      <c r="D582" s="20" t="s">
        <v>294</v>
      </c>
      <c r="E582" s="10" t="s">
        <v>138</v>
      </c>
      <c r="F582" s="20"/>
      <c r="G582" s="27" t="s">
        <v>703</v>
      </c>
      <c r="H582" s="124">
        <f>H583</f>
        <v>917421.89100000006</v>
      </c>
      <c r="I582" s="124">
        <f>I583</f>
        <v>656402.54399999999</v>
      </c>
      <c r="J582" s="124">
        <f>J583</f>
        <v>663036.08800000011</v>
      </c>
    </row>
    <row r="583" spans="1:10" ht="23">
      <c r="A583" s="20"/>
      <c r="B583" s="20"/>
      <c r="C583" s="20" t="s">
        <v>265</v>
      </c>
      <c r="D583" s="20" t="s">
        <v>294</v>
      </c>
      <c r="E583" s="10" t="s">
        <v>141</v>
      </c>
      <c r="F583" s="20"/>
      <c r="G583" s="27" t="s">
        <v>169</v>
      </c>
      <c r="H583" s="124">
        <f>H584+H609+H616+H632</f>
        <v>917421.89100000006</v>
      </c>
      <c r="I583" s="124">
        <f>I584+I609+I616+I632</f>
        <v>656402.54399999999</v>
      </c>
      <c r="J583" s="124">
        <f>J584+J609+J616+J632</f>
        <v>663036.08800000011</v>
      </c>
    </row>
    <row r="584" spans="1:10" ht="103.5">
      <c r="A584" s="20"/>
      <c r="B584" s="20"/>
      <c r="C584" s="20" t="s">
        <v>265</v>
      </c>
      <c r="D584" s="20" t="s">
        <v>294</v>
      </c>
      <c r="E584" s="10" t="s">
        <v>142</v>
      </c>
      <c r="F584" s="20"/>
      <c r="G584" s="27" t="s">
        <v>171</v>
      </c>
      <c r="H584" s="124">
        <f>H585+H588+H591+H603+H597+H600+H594+H606</f>
        <v>854699.72499999998</v>
      </c>
      <c r="I584" s="124">
        <f t="shared" ref="I584:J584" si="132">I585+I588+I591+I603+I597+I600+I594+I606</f>
        <v>594896.23300000001</v>
      </c>
      <c r="J584" s="124">
        <f t="shared" si="132"/>
        <v>602857.17700000003</v>
      </c>
    </row>
    <row r="585" spans="1:10" ht="141" customHeight="1">
      <c r="A585" s="20"/>
      <c r="B585" s="20"/>
      <c r="C585" s="20" t="s">
        <v>265</v>
      </c>
      <c r="D585" s="20" t="s">
        <v>294</v>
      </c>
      <c r="E585" s="33" t="s">
        <v>470</v>
      </c>
      <c r="F585" s="158"/>
      <c r="G585" s="159" t="s">
        <v>717</v>
      </c>
      <c r="H585" s="124">
        <f t="shared" ref="H585:J586" si="133">H586</f>
        <v>470331.9</v>
      </c>
      <c r="I585" s="124">
        <f t="shared" si="133"/>
        <v>470331.9</v>
      </c>
      <c r="J585" s="124">
        <f t="shared" si="133"/>
        <v>470331.9</v>
      </c>
    </row>
    <row r="586" spans="1:10" ht="46">
      <c r="A586" s="20"/>
      <c r="B586" s="20"/>
      <c r="C586" s="20" t="s">
        <v>265</v>
      </c>
      <c r="D586" s="20" t="s">
        <v>294</v>
      </c>
      <c r="E586" s="33" t="s">
        <v>470</v>
      </c>
      <c r="F586" s="32" t="s">
        <v>296</v>
      </c>
      <c r="G586" s="151" t="s">
        <v>659</v>
      </c>
      <c r="H586" s="124">
        <f t="shared" si="133"/>
        <v>470331.9</v>
      </c>
      <c r="I586" s="124">
        <f t="shared" si="133"/>
        <v>470331.9</v>
      </c>
      <c r="J586" s="124">
        <f t="shared" si="133"/>
        <v>470331.9</v>
      </c>
    </row>
    <row r="587" spans="1:10" ht="88.5" customHeight="1">
      <c r="A587" s="20"/>
      <c r="B587" s="20"/>
      <c r="C587" s="20" t="s">
        <v>265</v>
      </c>
      <c r="D587" s="20" t="s">
        <v>294</v>
      </c>
      <c r="E587" s="33" t="s">
        <v>470</v>
      </c>
      <c r="F587" s="20" t="s">
        <v>398</v>
      </c>
      <c r="G587" s="27" t="s">
        <v>636</v>
      </c>
      <c r="H587" s="124">
        <v>470331.9</v>
      </c>
      <c r="I587" s="124">
        <v>470331.9</v>
      </c>
      <c r="J587" s="124">
        <v>470331.9</v>
      </c>
    </row>
    <row r="588" spans="1:10" ht="34.5">
      <c r="A588" s="20"/>
      <c r="B588" s="20"/>
      <c r="C588" s="20" t="s">
        <v>265</v>
      </c>
      <c r="D588" s="20" t="s">
        <v>294</v>
      </c>
      <c r="E588" s="10" t="s">
        <v>471</v>
      </c>
      <c r="F588" s="20"/>
      <c r="G588" s="27" t="s">
        <v>546</v>
      </c>
      <c r="H588" s="124">
        <f t="shared" ref="H588:J589" si="134">H589</f>
        <v>93615.596000000005</v>
      </c>
      <c r="I588" s="124">
        <f t="shared" si="134"/>
        <v>87038.232999999993</v>
      </c>
      <c r="J588" s="124">
        <f t="shared" si="134"/>
        <v>86999.176999999996</v>
      </c>
    </row>
    <row r="589" spans="1:10" ht="46">
      <c r="A589" s="20"/>
      <c r="B589" s="20"/>
      <c r="C589" s="20" t="s">
        <v>265</v>
      </c>
      <c r="D589" s="20" t="s">
        <v>294</v>
      </c>
      <c r="E589" s="10" t="s">
        <v>471</v>
      </c>
      <c r="F589" s="29" t="s">
        <v>296</v>
      </c>
      <c r="G589" s="151" t="s">
        <v>659</v>
      </c>
      <c r="H589" s="124">
        <f t="shared" si="134"/>
        <v>93615.596000000005</v>
      </c>
      <c r="I589" s="124">
        <f t="shared" si="134"/>
        <v>87038.232999999993</v>
      </c>
      <c r="J589" s="124">
        <f t="shared" si="134"/>
        <v>86999.176999999996</v>
      </c>
    </row>
    <row r="590" spans="1:10" ht="97.5" customHeight="1">
      <c r="A590" s="20"/>
      <c r="B590" s="20"/>
      <c r="C590" s="20" t="s">
        <v>265</v>
      </c>
      <c r="D590" s="20" t="s">
        <v>294</v>
      </c>
      <c r="E590" s="10" t="s">
        <v>471</v>
      </c>
      <c r="F590" s="20" t="s">
        <v>398</v>
      </c>
      <c r="G590" s="27" t="s">
        <v>636</v>
      </c>
      <c r="H590" s="124">
        <v>93615.596000000005</v>
      </c>
      <c r="I590" s="124">
        <v>87038.232999999993</v>
      </c>
      <c r="J590" s="124">
        <v>86999.176999999996</v>
      </c>
    </row>
    <row r="591" spans="1:10" ht="48.75" customHeight="1">
      <c r="A591" s="20"/>
      <c r="B591" s="20"/>
      <c r="C591" s="20" t="s">
        <v>265</v>
      </c>
      <c r="D591" s="20" t="s">
        <v>294</v>
      </c>
      <c r="E591" s="10" t="s">
        <v>472</v>
      </c>
      <c r="F591" s="20"/>
      <c r="G591" s="160" t="s">
        <v>71</v>
      </c>
      <c r="H591" s="143">
        <f t="shared" ref="H591:J592" si="135">H592</f>
        <v>91115.076000000001</v>
      </c>
      <c r="I591" s="124">
        <f t="shared" si="135"/>
        <v>0</v>
      </c>
      <c r="J591" s="124">
        <f t="shared" si="135"/>
        <v>8000</v>
      </c>
    </row>
    <row r="592" spans="1:10" ht="46">
      <c r="A592" s="20"/>
      <c r="B592" s="20"/>
      <c r="C592" s="20" t="s">
        <v>265</v>
      </c>
      <c r="D592" s="20" t="s">
        <v>294</v>
      </c>
      <c r="E592" s="10" t="s">
        <v>472</v>
      </c>
      <c r="F592" s="32" t="s">
        <v>296</v>
      </c>
      <c r="G592" s="151" t="s">
        <v>659</v>
      </c>
      <c r="H592" s="124">
        <f t="shared" si="135"/>
        <v>91115.076000000001</v>
      </c>
      <c r="I592" s="124">
        <f t="shared" si="135"/>
        <v>0</v>
      </c>
      <c r="J592" s="124">
        <f t="shared" si="135"/>
        <v>8000</v>
      </c>
    </row>
    <row r="593" spans="1:10" ht="23">
      <c r="A593" s="20"/>
      <c r="B593" s="20"/>
      <c r="C593" s="20" t="s">
        <v>265</v>
      </c>
      <c r="D593" s="20" t="s">
        <v>294</v>
      </c>
      <c r="E593" s="10" t="s">
        <v>472</v>
      </c>
      <c r="F593" s="20">
        <v>612</v>
      </c>
      <c r="G593" s="27" t="s">
        <v>545</v>
      </c>
      <c r="H593" s="124">
        <v>91115.076000000001</v>
      </c>
      <c r="I593" s="124">
        <v>0</v>
      </c>
      <c r="J593" s="124">
        <v>8000</v>
      </c>
    </row>
    <row r="594" spans="1:10" ht="115">
      <c r="A594" s="10"/>
      <c r="B594" s="10"/>
      <c r="C594" s="20" t="s">
        <v>265</v>
      </c>
      <c r="D594" s="20" t="s">
        <v>294</v>
      </c>
      <c r="E594" s="200" t="s">
        <v>806</v>
      </c>
      <c r="F594" s="10"/>
      <c r="G594" s="162" t="s">
        <v>807</v>
      </c>
      <c r="H594" s="124">
        <f t="shared" ref="H594:J595" si="136">H595</f>
        <v>9036.2000000000007</v>
      </c>
      <c r="I594" s="124">
        <f t="shared" si="136"/>
        <v>0</v>
      </c>
      <c r="J594" s="124">
        <f t="shared" si="136"/>
        <v>0</v>
      </c>
    </row>
    <row r="595" spans="1:10" ht="46">
      <c r="A595" s="10"/>
      <c r="B595" s="10"/>
      <c r="C595" s="20" t="s">
        <v>265</v>
      </c>
      <c r="D595" s="20" t="s">
        <v>294</v>
      </c>
      <c r="E595" s="200" t="s">
        <v>806</v>
      </c>
      <c r="F595" s="32" t="s">
        <v>296</v>
      </c>
      <c r="G595" s="151" t="s">
        <v>659</v>
      </c>
      <c r="H595" s="124">
        <f t="shared" si="136"/>
        <v>9036.2000000000007</v>
      </c>
      <c r="I595" s="124">
        <f t="shared" si="136"/>
        <v>0</v>
      </c>
      <c r="J595" s="124">
        <f t="shared" si="136"/>
        <v>0</v>
      </c>
    </row>
    <row r="596" spans="1:10" ht="23">
      <c r="A596" s="10"/>
      <c r="B596" s="10"/>
      <c r="C596" s="20" t="s">
        <v>265</v>
      </c>
      <c r="D596" s="20" t="s">
        <v>294</v>
      </c>
      <c r="E596" s="200" t="s">
        <v>806</v>
      </c>
      <c r="F596" s="20">
        <v>612</v>
      </c>
      <c r="G596" s="27" t="s">
        <v>545</v>
      </c>
      <c r="H596" s="143">
        <v>9036.2000000000007</v>
      </c>
      <c r="I596" s="124">
        <v>0</v>
      </c>
      <c r="J596" s="124">
        <v>0</v>
      </c>
    </row>
    <row r="597" spans="1:10" ht="115">
      <c r="A597" s="20"/>
      <c r="B597" s="20"/>
      <c r="C597" s="20" t="s">
        <v>265</v>
      </c>
      <c r="D597" s="20" t="s">
        <v>294</v>
      </c>
      <c r="E597" s="195" t="s">
        <v>796</v>
      </c>
      <c r="F597" s="20"/>
      <c r="G597" s="27" t="s">
        <v>795</v>
      </c>
      <c r="H597" s="124">
        <f t="shared" ref="H597:J598" si="137">H598</f>
        <v>1004.1</v>
      </c>
      <c r="I597" s="124">
        <f t="shared" si="137"/>
        <v>0</v>
      </c>
      <c r="J597" s="124">
        <f t="shared" si="137"/>
        <v>0</v>
      </c>
    </row>
    <row r="598" spans="1:10" ht="46">
      <c r="A598" s="20"/>
      <c r="B598" s="20"/>
      <c r="C598" s="20" t="s">
        <v>265</v>
      </c>
      <c r="D598" s="20" t="s">
        <v>294</v>
      </c>
      <c r="E598" s="195" t="s">
        <v>796</v>
      </c>
      <c r="F598" s="32" t="s">
        <v>296</v>
      </c>
      <c r="G598" s="151" t="s">
        <v>659</v>
      </c>
      <c r="H598" s="124">
        <f t="shared" si="137"/>
        <v>1004.1</v>
      </c>
      <c r="I598" s="124">
        <f t="shared" si="137"/>
        <v>0</v>
      </c>
      <c r="J598" s="124">
        <f t="shared" si="137"/>
        <v>0</v>
      </c>
    </row>
    <row r="599" spans="1:10" ht="23">
      <c r="A599" s="20"/>
      <c r="B599" s="20"/>
      <c r="C599" s="20" t="s">
        <v>265</v>
      </c>
      <c r="D599" s="20" t="s">
        <v>294</v>
      </c>
      <c r="E599" s="195" t="s">
        <v>796</v>
      </c>
      <c r="F599" s="20">
        <v>612</v>
      </c>
      <c r="G599" s="27" t="s">
        <v>545</v>
      </c>
      <c r="H599" s="124">
        <v>1004.1</v>
      </c>
      <c r="I599" s="124">
        <v>0</v>
      </c>
      <c r="J599" s="124">
        <v>0</v>
      </c>
    </row>
    <row r="600" spans="1:10" ht="103.5">
      <c r="A600" s="20"/>
      <c r="B600" s="20"/>
      <c r="C600" s="20" t="s">
        <v>265</v>
      </c>
      <c r="D600" s="20" t="s">
        <v>294</v>
      </c>
      <c r="E600" s="10" t="s">
        <v>797</v>
      </c>
      <c r="F600" s="20"/>
      <c r="G600" s="189" t="s">
        <v>798</v>
      </c>
      <c r="H600" s="124">
        <f t="shared" ref="H600:J601" si="138">H601</f>
        <v>151830.753</v>
      </c>
      <c r="I600" s="124">
        <f t="shared" si="138"/>
        <v>0</v>
      </c>
      <c r="J600" s="124">
        <f t="shared" si="138"/>
        <v>0</v>
      </c>
    </row>
    <row r="601" spans="1:10" ht="46">
      <c r="A601" s="20"/>
      <c r="B601" s="20"/>
      <c r="C601" s="20" t="s">
        <v>265</v>
      </c>
      <c r="D601" s="20" t="s">
        <v>294</v>
      </c>
      <c r="E601" s="10" t="s">
        <v>797</v>
      </c>
      <c r="F601" s="32" t="s">
        <v>296</v>
      </c>
      <c r="G601" s="151" t="s">
        <v>659</v>
      </c>
      <c r="H601" s="124">
        <f t="shared" si="138"/>
        <v>151830.753</v>
      </c>
      <c r="I601" s="124">
        <f t="shared" si="138"/>
        <v>0</v>
      </c>
      <c r="J601" s="124">
        <f t="shared" si="138"/>
        <v>0</v>
      </c>
    </row>
    <row r="602" spans="1:10" ht="23">
      <c r="A602" s="20"/>
      <c r="B602" s="20"/>
      <c r="C602" s="20" t="s">
        <v>265</v>
      </c>
      <c r="D602" s="20" t="s">
        <v>294</v>
      </c>
      <c r="E602" s="10" t="s">
        <v>797</v>
      </c>
      <c r="F602" s="20">
        <v>612</v>
      </c>
      <c r="G602" s="27" t="s">
        <v>545</v>
      </c>
      <c r="H602" s="124">
        <v>151830.753</v>
      </c>
      <c r="I602" s="124">
        <v>0</v>
      </c>
      <c r="J602" s="124">
        <v>0</v>
      </c>
    </row>
    <row r="603" spans="1:10" ht="69">
      <c r="A603" s="20"/>
      <c r="B603" s="20"/>
      <c r="C603" s="20" t="s">
        <v>265</v>
      </c>
      <c r="D603" s="20" t="s">
        <v>294</v>
      </c>
      <c r="E603" s="10" t="s">
        <v>687</v>
      </c>
      <c r="F603" s="20"/>
      <c r="G603" s="27" t="s">
        <v>686</v>
      </c>
      <c r="H603" s="124">
        <f t="shared" ref="H603:J604" si="139">H604</f>
        <v>37526.1</v>
      </c>
      <c r="I603" s="124">
        <f t="shared" si="139"/>
        <v>37526.1</v>
      </c>
      <c r="J603" s="124">
        <f t="shared" si="139"/>
        <v>37526.1</v>
      </c>
    </row>
    <row r="604" spans="1:10" ht="46">
      <c r="A604" s="20"/>
      <c r="B604" s="20"/>
      <c r="C604" s="20" t="s">
        <v>265</v>
      </c>
      <c r="D604" s="20" t="s">
        <v>294</v>
      </c>
      <c r="E604" s="10" t="s">
        <v>687</v>
      </c>
      <c r="F604" s="32" t="s">
        <v>296</v>
      </c>
      <c r="G604" s="151" t="s">
        <v>659</v>
      </c>
      <c r="H604" s="124">
        <f t="shared" si="139"/>
        <v>37526.1</v>
      </c>
      <c r="I604" s="124">
        <f t="shared" si="139"/>
        <v>37526.1</v>
      </c>
      <c r="J604" s="124">
        <f t="shared" si="139"/>
        <v>37526.1</v>
      </c>
    </row>
    <row r="605" spans="1:10" ht="95.25" customHeight="1">
      <c r="A605" s="20"/>
      <c r="B605" s="20"/>
      <c r="C605" s="20" t="s">
        <v>265</v>
      </c>
      <c r="D605" s="20" t="s">
        <v>294</v>
      </c>
      <c r="E605" s="10" t="s">
        <v>687</v>
      </c>
      <c r="F605" s="20" t="s">
        <v>398</v>
      </c>
      <c r="G605" s="27" t="s">
        <v>636</v>
      </c>
      <c r="H605" s="124">
        <v>37526.1</v>
      </c>
      <c r="I605" s="124">
        <v>37526.1</v>
      </c>
      <c r="J605" s="124">
        <v>37526.1</v>
      </c>
    </row>
    <row r="606" spans="1:10" s="227" customFormat="1" ht="75.75" customHeight="1">
      <c r="A606" s="20"/>
      <c r="B606" s="20"/>
      <c r="C606" s="20" t="s">
        <v>265</v>
      </c>
      <c r="D606" s="20" t="s">
        <v>294</v>
      </c>
      <c r="E606" s="10" t="s">
        <v>581</v>
      </c>
      <c r="F606" s="20"/>
      <c r="G606" s="27" t="s">
        <v>875</v>
      </c>
      <c r="H606" s="124">
        <f>H607</f>
        <v>240</v>
      </c>
      <c r="I606" s="124">
        <f t="shared" ref="I606:J607" si="140">I607</f>
        <v>0</v>
      </c>
      <c r="J606" s="124">
        <f t="shared" si="140"/>
        <v>0</v>
      </c>
    </row>
    <row r="607" spans="1:10" s="227" customFormat="1" ht="66" customHeight="1">
      <c r="A607" s="20"/>
      <c r="B607" s="20"/>
      <c r="C607" s="20" t="s">
        <v>265</v>
      </c>
      <c r="D607" s="20" t="s">
        <v>294</v>
      </c>
      <c r="E607" s="10" t="s">
        <v>581</v>
      </c>
      <c r="F607" s="32" t="s">
        <v>296</v>
      </c>
      <c r="G607" s="151" t="s">
        <v>659</v>
      </c>
      <c r="H607" s="124">
        <f>H608</f>
        <v>240</v>
      </c>
      <c r="I607" s="124">
        <f t="shared" si="140"/>
        <v>0</v>
      </c>
      <c r="J607" s="124">
        <f t="shared" si="140"/>
        <v>0</v>
      </c>
    </row>
    <row r="608" spans="1:10" s="227" customFormat="1" ht="27.75" customHeight="1">
      <c r="A608" s="20"/>
      <c r="B608" s="20"/>
      <c r="C608" s="20" t="s">
        <v>265</v>
      </c>
      <c r="D608" s="20" t="s">
        <v>294</v>
      </c>
      <c r="E608" s="10" t="s">
        <v>581</v>
      </c>
      <c r="F608" s="20">
        <v>612</v>
      </c>
      <c r="G608" s="27" t="s">
        <v>545</v>
      </c>
      <c r="H608" s="124">
        <v>240</v>
      </c>
      <c r="I608" s="124">
        <v>0</v>
      </c>
      <c r="J608" s="124">
        <v>0</v>
      </c>
    </row>
    <row r="609" spans="1:10" ht="57.5">
      <c r="A609" s="20"/>
      <c r="B609" s="20"/>
      <c r="C609" s="20" t="s">
        <v>265</v>
      </c>
      <c r="D609" s="20" t="s">
        <v>294</v>
      </c>
      <c r="E609" s="10" t="s">
        <v>425</v>
      </c>
      <c r="F609" s="20"/>
      <c r="G609" s="27" t="s">
        <v>374</v>
      </c>
      <c r="H609" s="124">
        <f>H613+H610</f>
        <v>7559.826</v>
      </c>
      <c r="I609" s="124">
        <f>I613+I610</f>
        <v>7559.826</v>
      </c>
      <c r="J609" s="124">
        <f>J613+J610</f>
        <v>7559.826</v>
      </c>
    </row>
    <row r="610" spans="1:10" ht="138">
      <c r="A610" s="20"/>
      <c r="B610" s="20"/>
      <c r="C610" s="20" t="s">
        <v>265</v>
      </c>
      <c r="D610" s="20" t="s">
        <v>294</v>
      </c>
      <c r="E610" s="10" t="s">
        <v>73</v>
      </c>
      <c r="F610" s="20"/>
      <c r="G610" s="27" t="s">
        <v>761</v>
      </c>
      <c r="H610" s="124">
        <f t="shared" ref="H610:J611" si="141">H611</f>
        <v>2085</v>
      </c>
      <c r="I610" s="124">
        <f t="shared" si="141"/>
        <v>2085</v>
      </c>
      <c r="J610" s="124">
        <f t="shared" si="141"/>
        <v>2085</v>
      </c>
    </row>
    <row r="611" spans="1:10" ht="46">
      <c r="A611" s="20"/>
      <c r="B611" s="20"/>
      <c r="C611" s="20" t="s">
        <v>265</v>
      </c>
      <c r="D611" s="20" t="s">
        <v>294</v>
      </c>
      <c r="E611" s="10" t="s">
        <v>73</v>
      </c>
      <c r="F611" s="29" t="s">
        <v>296</v>
      </c>
      <c r="G611" s="151" t="s">
        <v>659</v>
      </c>
      <c r="H611" s="124">
        <f t="shared" si="141"/>
        <v>2085</v>
      </c>
      <c r="I611" s="124">
        <f t="shared" si="141"/>
        <v>2085</v>
      </c>
      <c r="J611" s="124">
        <f t="shared" si="141"/>
        <v>2085</v>
      </c>
    </row>
    <row r="612" spans="1:10" ht="69">
      <c r="A612" s="20"/>
      <c r="B612" s="20"/>
      <c r="C612" s="20" t="s">
        <v>265</v>
      </c>
      <c r="D612" s="20" t="s">
        <v>294</v>
      </c>
      <c r="E612" s="10" t="s">
        <v>73</v>
      </c>
      <c r="F612" s="20" t="s">
        <v>398</v>
      </c>
      <c r="G612" s="27" t="s">
        <v>300</v>
      </c>
      <c r="H612" s="124">
        <v>2085</v>
      </c>
      <c r="I612" s="124">
        <v>2085</v>
      </c>
      <c r="J612" s="124">
        <v>2085</v>
      </c>
    </row>
    <row r="613" spans="1:10" ht="46">
      <c r="A613" s="20"/>
      <c r="B613" s="20"/>
      <c r="C613" s="20" t="s">
        <v>265</v>
      </c>
      <c r="D613" s="20" t="s">
        <v>294</v>
      </c>
      <c r="E613" s="10" t="s">
        <v>426</v>
      </c>
      <c r="F613" s="20"/>
      <c r="G613" s="27" t="s">
        <v>90</v>
      </c>
      <c r="H613" s="124">
        <f t="shared" ref="H613:J614" si="142">H614</f>
        <v>5474.826</v>
      </c>
      <c r="I613" s="124">
        <f t="shared" si="142"/>
        <v>5474.826</v>
      </c>
      <c r="J613" s="124">
        <f t="shared" si="142"/>
        <v>5474.826</v>
      </c>
    </row>
    <row r="614" spans="1:10" ht="46">
      <c r="A614" s="20"/>
      <c r="B614" s="20"/>
      <c r="C614" s="20" t="s">
        <v>265</v>
      </c>
      <c r="D614" s="20" t="s">
        <v>294</v>
      </c>
      <c r="E614" s="10" t="s">
        <v>426</v>
      </c>
      <c r="F614" s="32" t="s">
        <v>296</v>
      </c>
      <c r="G614" s="151" t="s">
        <v>659</v>
      </c>
      <c r="H614" s="124">
        <f t="shared" si="142"/>
        <v>5474.826</v>
      </c>
      <c r="I614" s="124">
        <f t="shared" si="142"/>
        <v>5474.826</v>
      </c>
      <c r="J614" s="124">
        <f t="shared" si="142"/>
        <v>5474.826</v>
      </c>
    </row>
    <row r="615" spans="1:10" ht="69">
      <c r="A615" s="20"/>
      <c r="B615" s="20"/>
      <c r="C615" s="20" t="s">
        <v>265</v>
      </c>
      <c r="D615" s="20" t="s">
        <v>294</v>
      </c>
      <c r="E615" s="10" t="s">
        <v>426</v>
      </c>
      <c r="F615" s="20" t="s">
        <v>398</v>
      </c>
      <c r="G615" s="27" t="s">
        <v>300</v>
      </c>
      <c r="H615" s="143">
        <v>5474.826</v>
      </c>
      <c r="I615" s="143">
        <v>5474.826</v>
      </c>
      <c r="J615" s="143">
        <v>5474.826</v>
      </c>
    </row>
    <row r="616" spans="1:10" ht="69">
      <c r="A616" s="20"/>
      <c r="B616" s="20"/>
      <c r="C616" s="20" t="s">
        <v>265</v>
      </c>
      <c r="D616" s="20" t="s">
        <v>294</v>
      </c>
      <c r="E616" s="10" t="s">
        <v>143</v>
      </c>
      <c r="F616" s="20"/>
      <c r="G616" s="27" t="s">
        <v>172</v>
      </c>
      <c r="H616" s="124">
        <f>H620+H617+H623+H626+H629</f>
        <v>54471.691999999995</v>
      </c>
      <c r="I616" s="124">
        <f t="shared" ref="I616:J616" si="143">I620+I617+I623+I626+I629</f>
        <v>53255.837</v>
      </c>
      <c r="J616" s="124">
        <f t="shared" si="143"/>
        <v>51928.436999999998</v>
      </c>
    </row>
    <row r="617" spans="1:10" ht="101.25" customHeight="1">
      <c r="A617" s="20"/>
      <c r="B617" s="20"/>
      <c r="C617" s="20" t="s">
        <v>265</v>
      </c>
      <c r="D617" s="20" t="s">
        <v>294</v>
      </c>
      <c r="E617" s="10" t="s">
        <v>849</v>
      </c>
      <c r="F617" s="20"/>
      <c r="G617" s="27" t="s">
        <v>685</v>
      </c>
      <c r="H617" s="124">
        <f t="shared" ref="H617:J618" si="144">H618</f>
        <v>44554</v>
      </c>
      <c r="I617" s="124">
        <f t="shared" si="144"/>
        <v>44554</v>
      </c>
      <c r="J617" s="124">
        <f t="shared" si="144"/>
        <v>43079.1</v>
      </c>
    </row>
    <row r="618" spans="1:10" ht="51.75" customHeight="1">
      <c r="A618" s="20"/>
      <c r="B618" s="20"/>
      <c r="C618" s="20" t="s">
        <v>265</v>
      </c>
      <c r="D618" s="20" t="s">
        <v>294</v>
      </c>
      <c r="E618" s="10" t="s">
        <v>849</v>
      </c>
      <c r="F618" s="32" t="s">
        <v>296</v>
      </c>
      <c r="G618" s="151" t="s">
        <v>659</v>
      </c>
      <c r="H618" s="124">
        <f t="shared" si="144"/>
        <v>44554</v>
      </c>
      <c r="I618" s="124">
        <f t="shared" si="144"/>
        <v>44554</v>
      </c>
      <c r="J618" s="124">
        <f t="shared" si="144"/>
        <v>43079.1</v>
      </c>
    </row>
    <row r="619" spans="1:10" ht="69">
      <c r="A619" s="20"/>
      <c r="B619" s="20"/>
      <c r="C619" s="20" t="s">
        <v>265</v>
      </c>
      <c r="D619" s="20" t="s">
        <v>294</v>
      </c>
      <c r="E619" s="10" t="s">
        <v>849</v>
      </c>
      <c r="F619" s="20" t="s">
        <v>398</v>
      </c>
      <c r="G619" s="27" t="s">
        <v>300</v>
      </c>
      <c r="H619" s="143">
        <v>44554</v>
      </c>
      <c r="I619" s="143">
        <v>44554</v>
      </c>
      <c r="J619" s="143">
        <v>43079.1</v>
      </c>
    </row>
    <row r="620" spans="1:10" ht="46">
      <c r="A620" s="20"/>
      <c r="B620" s="20"/>
      <c r="C620" s="20" t="s">
        <v>265</v>
      </c>
      <c r="D620" s="20" t="s">
        <v>294</v>
      </c>
      <c r="E620" s="10" t="s">
        <v>474</v>
      </c>
      <c r="F620" s="20"/>
      <c r="G620" s="27" t="s">
        <v>708</v>
      </c>
      <c r="H620" s="124">
        <f t="shared" ref="H620:J621" si="145">H621</f>
        <v>7489.8389999999999</v>
      </c>
      <c r="I620" s="124">
        <f t="shared" si="145"/>
        <v>7173.7219999999998</v>
      </c>
      <c r="J620" s="124">
        <f t="shared" si="145"/>
        <v>7173.7219999999998</v>
      </c>
    </row>
    <row r="621" spans="1:10" ht="46">
      <c r="A621" s="20"/>
      <c r="B621" s="20"/>
      <c r="C621" s="20" t="s">
        <v>265</v>
      </c>
      <c r="D621" s="20" t="s">
        <v>294</v>
      </c>
      <c r="E621" s="10" t="s">
        <v>474</v>
      </c>
      <c r="F621" s="32" t="s">
        <v>296</v>
      </c>
      <c r="G621" s="151" t="s">
        <v>659</v>
      </c>
      <c r="H621" s="124">
        <f t="shared" si="145"/>
        <v>7489.8389999999999</v>
      </c>
      <c r="I621" s="124">
        <f t="shared" si="145"/>
        <v>7173.7219999999998</v>
      </c>
      <c r="J621" s="139">
        <f t="shared" si="145"/>
        <v>7173.7219999999998</v>
      </c>
    </row>
    <row r="622" spans="1:10" ht="69">
      <c r="A622" s="20"/>
      <c r="B622" s="20"/>
      <c r="C622" s="20" t="s">
        <v>265</v>
      </c>
      <c r="D622" s="20" t="s">
        <v>294</v>
      </c>
      <c r="E622" s="10" t="s">
        <v>474</v>
      </c>
      <c r="F622" s="20" t="s">
        <v>398</v>
      </c>
      <c r="G622" s="27" t="s">
        <v>300</v>
      </c>
      <c r="H622" s="124">
        <v>7489.8389999999999</v>
      </c>
      <c r="I622" s="233">
        <v>7173.7219999999998</v>
      </c>
      <c r="J622" s="124">
        <v>7173.7219999999998</v>
      </c>
    </row>
    <row r="623" spans="1:10" ht="46">
      <c r="A623" s="20"/>
      <c r="B623" s="20"/>
      <c r="C623" s="20" t="s">
        <v>265</v>
      </c>
      <c r="D623" s="20" t="s">
        <v>294</v>
      </c>
      <c r="E623" s="10" t="s">
        <v>475</v>
      </c>
      <c r="F623" s="20"/>
      <c r="G623" s="27" t="s">
        <v>709</v>
      </c>
      <c r="H623" s="124">
        <f t="shared" ref="H623:J624" si="146">H624</f>
        <v>596.30999999999995</v>
      </c>
      <c r="I623" s="124">
        <f t="shared" si="146"/>
        <v>596.30999999999995</v>
      </c>
      <c r="J623" s="234">
        <f t="shared" si="146"/>
        <v>596.30999999999995</v>
      </c>
    </row>
    <row r="624" spans="1:10" ht="46">
      <c r="A624" s="20"/>
      <c r="B624" s="20"/>
      <c r="C624" s="20" t="s">
        <v>265</v>
      </c>
      <c r="D624" s="20" t="s">
        <v>294</v>
      </c>
      <c r="E624" s="10" t="s">
        <v>475</v>
      </c>
      <c r="F624" s="32" t="s">
        <v>296</v>
      </c>
      <c r="G624" s="151" t="s">
        <v>659</v>
      </c>
      <c r="H624" s="124">
        <f t="shared" si="146"/>
        <v>596.30999999999995</v>
      </c>
      <c r="I624" s="124">
        <f t="shared" si="146"/>
        <v>596.30999999999995</v>
      </c>
      <c r="J624" s="124">
        <f t="shared" si="146"/>
        <v>596.30999999999995</v>
      </c>
    </row>
    <row r="625" spans="1:10" ht="69">
      <c r="A625" s="20"/>
      <c r="B625" s="20"/>
      <c r="C625" s="20" t="s">
        <v>265</v>
      </c>
      <c r="D625" s="20" t="s">
        <v>294</v>
      </c>
      <c r="E625" s="10" t="s">
        <v>475</v>
      </c>
      <c r="F625" s="20" t="s">
        <v>398</v>
      </c>
      <c r="G625" s="27" t="s">
        <v>300</v>
      </c>
      <c r="H625" s="124">
        <v>596.30999999999995</v>
      </c>
      <c r="I625" s="124">
        <v>596.30999999999995</v>
      </c>
      <c r="J625" s="124">
        <v>596.30999999999995</v>
      </c>
    </row>
    <row r="626" spans="1:10" ht="46">
      <c r="A626" s="20"/>
      <c r="B626" s="20"/>
      <c r="C626" s="20" t="s">
        <v>265</v>
      </c>
      <c r="D626" s="20" t="s">
        <v>294</v>
      </c>
      <c r="E626" s="10" t="s">
        <v>799</v>
      </c>
      <c r="F626" s="20"/>
      <c r="G626" s="27" t="s">
        <v>788</v>
      </c>
      <c r="H626" s="124">
        <f t="shared" ref="H626:J627" si="147">H627</f>
        <v>931.80499999999995</v>
      </c>
      <c r="I626" s="124">
        <f t="shared" si="147"/>
        <v>931.80499999999995</v>
      </c>
      <c r="J626" s="124">
        <f t="shared" si="147"/>
        <v>1079.3050000000001</v>
      </c>
    </row>
    <row r="627" spans="1:10" ht="46">
      <c r="A627" s="20"/>
      <c r="B627" s="20"/>
      <c r="C627" s="20" t="s">
        <v>265</v>
      </c>
      <c r="D627" s="20" t="s">
        <v>294</v>
      </c>
      <c r="E627" s="10" t="s">
        <v>799</v>
      </c>
      <c r="F627" s="32" t="s">
        <v>296</v>
      </c>
      <c r="G627" s="151" t="s">
        <v>659</v>
      </c>
      <c r="H627" s="124">
        <f t="shared" si="147"/>
        <v>931.80499999999995</v>
      </c>
      <c r="I627" s="124">
        <f t="shared" si="147"/>
        <v>931.80499999999995</v>
      </c>
      <c r="J627" s="124">
        <f t="shared" si="147"/>
        <v>1079.3050000000001</v>
      </c>
    </row>
    <row r="628" spans="1:10" ht="69">
      <c r="A628" s="20"/>
      <c r="B628" s="20"/>
      <c r="C628" s="20" t="s">
        <v>265</v>
      </c>
      <c r="D628" s="20" t="s">
        <v>294</v>
      </c>
      <c r="E628" s="10" t="s">
        <v>799</v>
      </c>
      <c r="F628" s="20" t="s">
        <v>398</v>
      </c>
      <c r="G628" s="27" t="s">
        <v>300</v>
      </c>
      <c r="H628" s="124">
        <v>931.80499999999995</v>
      </c>
      <c r="I628" s="124">
        <v>931.80499999999995</v>
      </c>
      <c r="J628" s="124">
        <v>1079.3050000000001</v>
      </c>
    </row>
    <row r="629" spans="1:10" s="226" customFormat="1" ht="57.5">
      <c r="A629" s="20"/>
      <c r="B629" s="20"/>
      <c r="C629" s="20" t="s">
        <v>265</v>
      </c>
      <c r="D629" s="20" t="s">
        <v>294</v>
      </c>
      <c r="E629" s="10" t="s">
        <v>863</v>
      </c>
      <c r="F629" s="20"/>
      <c r="G629" s="27" t="s">
        <v>864</v>
      </c>
      <c r="H629" s="124">
        <f>H630</f>
        <v>899.73800000000006</v>
      </c>
      <c r="I629" s="124">
        <f t="shared" ref="I629:J630" si="148">I630</f>
        <v>0</v>
      </c>
      <c r="J629" s="124">
        <f t="shared" si="148"/>
        <v>0</v>
      </c>
    </row>
    <row r="630" spans="1:10" s="226" customFormat="1" ht="46">
      <c r="A630" s="20"/>
      <c r="B630" s="20"/>
      <c r="C630" s="20" t="s">
        <v>265</v>
      </c>
      <c r="D630" s="20" t="s">
        <v>294</v>
      </c>
      <c r="E630" s="10" t="s">
        <v>863</v>
      </c>
      <c r="F630" s="32" t="s">
        <v>296</v>
      </c>
      <c r="G630" s="151" t="s">
        <v>659</v>
      </c>
      <c r="H630" s="124">
        <f>H631</f>
        <v>899.73800000000006</v>
      </c>
      <c r="I630" s="124">
        <f t="shared" si="148"/>
        <v>0</v>
      </c>
      <c r="J630" s="124">
        <f t="shared" si="148"/>
        <v>0</v>
      </c>
    </row>
    <row r="631" spans="1:10" s="226" customFormat="1" ht="69">
      <c r="A631" s="20"/>
      <c r="B631" s="20"/>
      <c r="C631" s="20" t="s">
        <v>265</v>
      </c>
      <c r="D631" s="20" t="s">
        <v>294</v>
      </c>
      <c r="E631" s="10" t="s">
        <v>863</v>
      </c>
      <c r="F631" s="20" t="s">
        <v>398</v>
      </c>
      <c r="G631" s="27" t="s">
        <v>300</v>
      </c>
      <c r="H631" s="124">
        <v>899.73800000000006</v>
      </c>
      <c r="I631" s="124">
        <v>0</v>
      </c>
      <c r="J631" s="124">
        <v>0</v>
      </c>
    </row>
    <row r="632" spans="1:10" ht="69">
      <c r="A632" s="20"/>
      <c r="B632" s="20"/>
      <c r="C632" s="20" t="s">
        <v>265</v>
      </c>
      <c r="D632" s="20" t="s">
        <v>294</v>
      </c>
      <c r="E632" s="10" t="s">
        <v>711</v>
      </c>
      <c r="F632" s="20"/>
      <c r="G632" s="27" t="s">
        <v>762</v>
      </c>
      <c r="H632" s="124">
        <f>H636+H633</f>
        <v>690.64800000000002</v>
      </c>
      <c r="I632" s="124">
        <f>I636+I633</f>
        <v>690.64800000000002</v>
      </c>
      <c r="J632" s="124">
        <f>J636+J633</f>
        <v>690.64800000000002</v>
      </c>
    </row>
    <row r="633" spans="1:10" ht="46">
      <c r="A633" s="20"/>
      <c r="B633" s="20"/>
      <c r="C633" s="20" t="s">
        <v>265</v>
      </c>
      <c r="D633" s="20" t="s">
        <v>294</v>
      </c>
      <c r="E633" s="10" t="s">
        <v>765</v>
      </c>
      <c r="F633" s="20"/>
      <c r="G633" s="27" t="s">
        <v>676</v>
      </c>
      <c r="H633" s="142">
        <f t="shared" ref="H633:J634" si="149">H634</f>
        <v>480</v>
      </c>
      <c r="I633" s="142">
        <f t="shared" si="149"/>
        <v>480</v>
      </c>
      <c r="J633" s="142">
        <f t="shared" si="149"/>
        <v>480</v>
      </c>
    </row>
    <row r="634" spans="1:10" ht="46">
      <c r="A634" s="20"/>
      <c r="B634" s="20"/>
      <c r="C634" s="20" t="s">
        <v>265</v>
      </c>
      <c r="D634" s="20" t="s">
        <v>294</v>
      </c>
      <c r="E634" s="10" t="s">
        <v>765</v>
      </c>
      <c r="F634" s="32" t="s">
        <v>296</v>
      </c>
      <c r="G634" s="151" t="s">
        <v>659</v>
      </c>
      <c r="H634" s="142">
        <f t="shared" si="149"/>
        <v>480</v>
      </c>
      <c r="I634" s="142">
        <f t="shared" si="149"/>
        <v>480</v>
      </c>
      <c r="J634" s="142">
        <f t="shared" si="149"/>
        <v>480</v>
      </c>
    </row>
    <row r="635" spans="1:10" ht="23">
      <c r="A635" s="20"/>
      <c r="B635" s="20"/>
      <c r="C635" s="20" t="s">
        <v>265</v>
      </c>
      <c r="D635" s="20" t="s">
        <v>294</v>
      </c>
      <c r="E635" s="10" t="s">
        <v>765</v>
      </c>
      <c r="F635" s="20">
        <v>612</v>
      </c>
      <c r="G635" s="27" t="s">
        <v>545</v>
      </c>
      <c r="H635" s="142">
        <v>480</v>
      </c>
      <c r="I635" s="142">
        <v>480</v>
      </c>
      <c r="J635" s="142">
        <v>480</v>
      </c>
    </row>
    <row r="636" spans="1:10" ht="57.5">
      <c r="A636" s="20"/>
      <c r="B636" s="20"/>
      <c r="C636" s="20" t="s">
        <v>265</v>
      </c>
      <c r="D636" s="20" t="s">
        <v>294</v>
      </c>
      <c r="E636" s="10" t="s">
        <v>710</v>
      </c>
      <c r="F636" s="20"/>
      <c r="G636" s="27" t="s">
        <v>666</v>
      </c>
      <c r="H636" s="143">
        <f t="shared" ref="H636:J637" si="150">H637</f>
        <v>210.648</v>
      </c>
      <c r="I636" s="124">
        <f t="shared" si="150"/>
        <v>210.648</v>
      </c>
      <c r="J636" s="124">
        <f t="shared" si="150"/>
        <v>210.648</v>
      </c>
    </row>
    <row r="637" spans="1:10" ht="46">
      <c r="A637" s="20"/>
      <c r="B637" s="20"/>
      <c r="C637" s="20" t="s">
        <v>265</v>
      </c>
      <c r="D637" s="20" t="s">
        <v>294</v>
      </c>
      <c r="E637" s="10" t="s">
        <v>710</v>
      </c>
      <c r="F637" s="32" t="s">
        <v>296</v>
      </c>
      <c r="G637" s="151" t="s">
        <v>659</v>
      </c>
      <c r="H637" s="124">
        <f t="shared" si="150"/>
        <v>210.648</v>
      </c>
      <c r="I637" s="124">
        <f t="shared" si="150"/>
        <v>210.648</v>
      </c>
      <c r="J637" s="124">
        <f t="shared" si="150"/>
        <v>210.648</v>
      </c>
    </row>
    <row r="638" spans="1:10" ht="23">
      <c r="A638" s="20"/>
      <c r="B638" s="20"/>
      <c r="C638" s="20" t="s">
        <v>265</v>
      </c>
      <c r="D638" s="20" t="s">
        <v>294</v>
      </c>
      <c r="E638" s="10" t="s">
        <v>710</v>
      </c>
      <c r="F638" s="20">
        <v>612</v>
      </c>
      <c r="G638" s="27" t="s">
        <v>545</v>
      </c>
      <c r="H638" s="143">
        <v>210.648</v>
      </c>
      <c r="I638" s="143">
        <v>210.648</v>
      </c>
      <c r="J638" s="143">
        <v>210.648</v>
      </c>
    </row>
    <row r="639" spans="1:10" ht="57.5">
      <c r="A639" s="20"/>
      <c r="B639" s="20"/>
      <c r="C639" s="20" t="s">
        <v>265</v>
      </c>
      <c r="D639" s="20" t="s">
        <v>294</v>
      </c>
      <c r="E639" s="10" t="s">
        <v>399</v>
      </c>
      <c r="F639" s="20"/>
      <c r="G639" s="27" t="s">
        <v>689</v>
      </c>
      <c r="H639" s="124">
        <f t="shared" ref="H639:J640" si="151">H640</f>
        <v>22641.760000000002</v>
      </c>
      <c r="I639" s="124">
        <f t="shared" si="151"/>
        <v>0</v>
      </c>
      <c r="J639" s="124">
        <f t="shared" si="151"/>
        <v>0</v>
      </c>
    </row>
    <row r="640" spans="1:10" ht="66" customHeight="1">
      <c r="A640" s="20"/>
      <c r="B640" s="20"/>
      <c r="C640" s="20" t="s">
        <v>265</v>
      </c>
      <c r="D640" s="20" t="s">
        <v>294</v>
      </c>
      <c r="E640" s="10" t="s">
        <v>789</v>
      </c>
      <c r="F640" s="20"/>
      <c r="G640" s="27" t="s">
        <v>790</v>
      </c>
      <c r="H640" s="124">
        <f t="shared" si="151"/>
        <v>22641.760000000002</v>
      </c>
      <c r="I640" s="124">
        <f t="shared" si="151"/>
        <v>0</v>
      </c>
      <c r="J640" s="124">
        <f t="shared" si="151"/>
        <v>0</v>
      </c>
    </row>
    <row r="641" spans="1:10" ht="69">
      <c r="A641" s="20"/>
      <c r="B641" s="20"/>
      <c r="C641" s="20" t="s">
        <v>265</v>
      </c>
      <c r="D641" s="20" t="s">
        <v>294</v>
      </c>
      <c r="E641" s="10" t="s">
        <v>791</v>
      </c>
      <c r="F641" s="20"/>
      <c r="G641" s="27" t="s">
        <v>792</v>
      </c>
      <c r="H641" s="124">
        <f>H642+H645+H648</f>
        <v>22641.760000000002</v>
      </c>
      <c r="I641" s="124">
        <f>I642+I645+I648</f>
        <v>0</v>
      </c>
      <c r="J641" s="124">
        <f>J642+J645+J648</f>
        <v>0</v>
      </c>
    </row>
    <row r="642" spans="1:10" ht="54" customHeight="1">
      <c r="A642" s="20"/>
      <c r="B642" s="20"/>
      <c r="C642" s="20" t="s">
        <v>265</v>
      </c>
      <c r="D642" s="20" t="s">
        <v>294</v>
      </c>
      <c r="E642" s="10" t="s">
        <v>821</v>
      </c>
      <c r="F642" s="20"/>
      <c r="G642" s="27" t="s">
        <v>820</v>
      </c>
      <c r="H642" s="124">
        <f t="shared" ref="H642:J649" si="152">H643</f>
        <v>6867.92</v>
      </c>
      <c r="I642" s="124">
        <f t="shared" si="152"/>
        <v>0</v>
      </c>
      <c r="J642" s="124">
        <f t="shared" si="152"/>
        <v>0</v>
      </c>
    </row>
    <row r="643" spans="1:10" ht="46">
      <c r="A643" s="20"/>
      <c r="B643" s="20"/>
      <c r="C643" s="20" t="s">
        <v>265</v>
      </c>
      <c r="D643" s="20" t="s">
        <v>294</v>
      </c>
      <c r="E643" s="10" t="s">
        <v>821</v>
      </c>
      <c r="F643" s="32" t="s">
        <v>296</v>
      </c>
      <c r="G643" s="151" t="s">
        <v>659</v>
      </c>
      <c r="H643" s="124">
        <f t="shared" si="152"/>
        <v>6867.92</v>
      </c>
      <c r="I643" s="124">
        <f t="shared" si="152"/>
        <v>0</v>
      </c>
      <c r="J643" s="124">
        <f t="shared" si="152"/>
        <v>0</v>
      </c>
    </row>
    <row r="644" spans="1:10" ht="23">
      <c r="A644" s="20"/>
      <c r="B644" s="20"/>
      <c r="C644" s="20" t="s">
        <v>265</v>
      </c>
      <c r="D644" s="20" t="s">
        <v>294</v>
      </c>
      <c r="E644" s="10" t="s">
        <v>821</v>
      </c>
      <c r="F644" s="20">
        <v>612</v>
      </c>
      <c r="G644" s="27" t="s">
        <v>545</v>
      </c>
      <c r="H644" s="124">
        <v>6867.92</v>
      </c>
      <c r="I644" s="124">
        <v>0</v>
      </c>
      <c r="J644" s="124">
        <v>0</v>
      </c>
    </row>
    <row r="645" spans="1:10" ht="66" customHeight="1">
      <c r="A645" s="20"/>
      <c r="B645" s="20"/>
      <c r="C645" s="20" t="s">
        <v>265</v>
      </c>
      <c r="D645" s="20" t="s">
        <v>294</v>
      </c>
      <c r="E645" s="10" t="s">
        <v>823</v>
      </c>
      <c r="F645" s="20"/>
      <c r="G645" s="5" t="s">
        <v>822</v>
      </c>
      <c r="H645" s="124">
        <f>H646</f>
        <v>1250</v>
      </c>
      <c r="I645" s="124">
        <f>I646</f>
        <v>0</v>
      </c>
      <c r="J645" s="124">
        <f>J646</f>
        <v>0</v>
      </c>
    </row>
    <row r="646" spans="1:10" ht="46">
      <c r="A646" s="20"/>
      <c r="B646" s="20"/>
      <c r="C646" s="20" t="s">
        <v>265</v>
      </c>
      <c r="D646" s="20" t="s">
        <v>294</v>
      </c>
      <c r="E646" s="10" t="s">
        <v>823</v>
      </c>
      <c r="F646" s="32" t="s">
        <v>296</v>
      </c>
      <c r="G646" s="151" t="s">
        <v>659</v>
      </c>
      <c r="H646" s="124">
        <f t="shared" si="152"/>
        <v>1250</v>
      </c>
      <c r="I646" s="124">
        <f t="shared" si="152"/>
        <v>0</v>
      </c>
      <c r="J646" s="124">
        <f t="shared" si="152"/>
        <v>0</v>
      </c>
    </row>
    <row r="647" spans="1:10" ht="23">
      <c r="A647" s="20"/>
      <c r="B647" s="20"/>
      <c r="C647" s="20" t="s">
        <v>265</v>
      </c>
      <c r="D647" s="20" t="s">
        <v>294</v>
      </c>
      <c r="E647" s="10" t="s">
        <v>823</v>
      </c>
      <c r="F647" s="20">
        <v>612</v>
      </c>
      <c r="G647" s="27" t="s">
        <v>545</v>
      </c>
      <c r="H647" s="124">
        <v>1250</v>
      </c>
      <c r="I647" s="124">
        <v>0</v>
      </c>
      <c r="J647" s="124">
        <v>0</v>
      </c>
    </row>
    <row r="648" spans="1:10" ht="82.5" customHeight="1">
      <c r="A648" s="20"/>
      <c r="B648" s="20"/>
      <c r="C648" s="20" t="s">
        <v>265</v>
      </c>
      <c r="D648" s="20" t="s">
        <v>294</v>
      </c>
      <c r="E648" s="10" t="s">
        <v>794</v>
      </c>
      <c r="F648" s="112"/>
      <c r="G648" s="162" t="s">
        <v>793</v>
      </c>
      <c r="H648" s="124">
        <f t="shared" si="152"/>
        <v>14523.84</v>
      </c>
      <c r="I648" s="124">
        <f t="shared" si="152"/>
        <v>0</v>
      </c>
      <c r="J648" s="124">
        <f t="shared" si="152"/>
        <v>0</v>
      </c>
    </row>
    <row r="649" spans="1:10" ht="46">
      <c r="A649" s="20"/>
      <c r="B649" s="20"/>
      <c r="C649" s="20" t="s">
        <v>265</v>
      </c>
      <c r="D649" s="20" t="s">
        <v>294</v>
      </c>
      <c r="E649" s="10" t="s">
        <v>794</v>
      </c>
      <c r="F649" s="32" t="s">
        <v>296</v>
      </c>
      <c r="G649" s="151" t="s">
        <v>659</v>
      </c>
      <c r="H649" s="124">
        <f t="shared" si="152"/>
        <v>14523.84</v>
      </c>
      <c r="I649" s="124">
        <f t="shared" si="152"/>
        <v>0</v>
      </c>
      <c r="J649" s="124">
        <f t="shared" si="152"/>
        <v>0</v>
      </c>
    </row>
    <row r="650" spans="1:10" ht="23">
      <c r="A650" s="20"/>
      <c r="B650" s="20"/>
      <c r="C650" s="20" t="s">
        <v>265</v>
      </c>
      <c r="D650" s="20" t="s">
        <v>294</v>
      </c>
      <c r="E650" s="10" t="s">
        <v>794</v>
      </c>
      <c r="F650" s="20">
        <v>612</v>
      </c>
      <c r="G650" s="27" t="s">
        <v>545</v>
      </c>
      <c r="H650" s="124">
        <v>14523.84</v>
      </c>
      <c r="I650" s="124">
        <v>0</v>
      </c>
      <c r="J650" s="124">
        <v>0</v>
      </c>
    </row>
    <row r="651" spans="1:10" ht="23">
      <c r="A651" s="20"/>
      <c r="B651" s="20"/>
      <c r="C651" s="98" t="s">
        <v>265</v>
      </c>
      <c r="D651" s="98" t="s">
        <v>320</v>
      </c>
      <c r="E651" s="98"/>
      <c r="F651" s="99"/>
      <c r="G651" s="118" t="s">
        <v>348</v>
      </c>
      <c r="H651" s="136">
        <f t="shared" ref="H651:J652" si="153">H652</f>
        <v>99136.554000000004</v>
      </c>
      <c r="I651" s="136">
        <f t="shared" si="153"/>
        <v>98014.149000000005</v>
      </c>
      <c r="J651" s="136">
        <f t="shared" si="153"/>
        <v>98014.149000000005</v>
      </c>
    </row>
    <row r="652" spans="1:10" ht="34.5">
      <c r="A652" s="20"/>
      <c r="B652" s="20"/>
      <c r="C652" s="10" t="s">
        <v>265</v>
      </c>
      <c r="D652" s="10" t="s">
        <v>320</v>
      </c>
      <c r="E652" s="10" t="s">
        <v>138</v>
      </c>
      <c r="F652" s="20"/>
      <c r="G652" s="27" t="s">
        <v>703</v>
      </c>
      <c r="H652" s="124">
        <f t="shared" si="153"/>
        <v>99136.554000000004</v>
      </c>
      <c r="I652" s="124">
        <f t="shared" si="153"/>
        <v>98014.149000000005</v>
      </c>
      <c r="J652" s="124">
        <f t="shared" si="153"/>
        <v>98014.149000000005</v>
      </c>
    </row>
    <row r="653" spans="1:10" ht="23">
      <c r="A653" s="20"/>
      <c r="B653" s="20"/>
      <c r="C653" s="10" t="s">
        <v>265</v>
      </c>
      <c r="D653" s="10" t="s">
        <v>320</v>
      </c>
      <c r="E653" s="10" t="s">
        <v>144</v>
      </c>
      <c r="F653" s="20"/>
      <c r="G653" s="27" t="s">
        <v>174</v>
      </c>
      <c r="H653" s="124">
        <f>H654+H670</f>
        <v>99136.554000000004</v>
      </c>
      <c r="I653" s="124">
        <f>I654+I670</f>
        <v>98014.149000000005</v>
      </c>
      <c r="J653" s="124">
        <f>J654+J670</f>
        <v>98014.149000000005</v>
      </c>
    </row>
    <row r="654" spans="1:10" ht="114" customHeight="1">
      <c r="A654" s="20"/>
      <c r="B654" s="20"/>
      <c r="C654" s="10" t="s">
        <v>265</v>
      </c>
      <c r="D654" s="10" t="s">
        <v>320</v>
      </c>
      <c r="E654" s="10" t="s">
        <v>145</v>
      </c>
      <c r="F654" s="20"/>
      <c r="G654" s="27" t="s">
        <v>151</v>
      </c>
      <c r="H654" s="124">
        <f>H655+H664+H667+H658+H661</f>
        <v>98408.794999999998</v>
      </c>
      <c r="I654" s="124">
        <f t="shared" ref="I654:J654" si="154">I655+I664+I667+I658+I661</f>
        <v>97315.881999999998</v>
      </c>
      <c r="J654" s="124">
        <f t="shared" si="154"/>
        <v>97315.881999999998</v>
      </c>
    </row>
    <row r="655" spans="1:10" ht="39.75" customHeight="1">
      <c r="A655" s="20"/>
      <c r="B655" s="20"/>
      <c r="C655" s="10" t="s">
        <v>265</v>
      </c>
      <c r="D655" s="10" t="s">
        <v>320</v>
      </c>
      <c r="E655" s="10" t="s">
        <v>481</v>
      </c>
      <c r="F655" s="20"/>
      <c r="G655" s="27" t="s">
        <v>552</v>
      </c>
      <c r="H655" s="124">
        <f t="shared" ref="H655:J656" si="155">H656</f>
        <v>75706.369000000006</v>
      </c>
      <c r="I655" s="124">
        <f t="shared" si="155"/>
        <v>75108.456000000006</v>
      </c>
      <c r="J655" s="124">
        <f t="shared" si="155"/>
        <v>75108.456000000006</v>
      </c>
    </row>
    <row r="656" spans="1:10" ht="46">
      <c r="A656" s="20"/>
      <c r="B656" s="20"/>
      <c r="C656" s="10" t="s">
        <v>265</v>
      </c>
      <c r="D656" s="10" t="s">
        <v>320</v>
      </c>
      <c r="E656" s="10" t="s">
        <v>481</v>
      </c>
      <c r="F656" s="32" t="s">
        <v>296</v>
      </c>
      <c r="G656" s="151" t="s">
        <v>659</v>
      </c>
      <c r="H656" s="124">
        <f t="shared" si="155"/>
        <v>75706.369000000006</v>
      </c>
      <c r="I656" s="124">
        <f t="shared" si="155"/>
        <v>75108.456000000006</v>
      </c>
      <c r="J656" s="124">
        <f t="shared" si="155"/>
        <v>75108.456000000006</v>
      </c>
    </row>
    <row r="657" spans="1:10" ht="96.75" customHeight="1">
      <c r="A657" s="20"/>
      <c r="B657" s="20"/>
      <c r="C657" s="10" t="s">
        <v>265</v>
      </c>
      <c r="D657" s="10" t="s">
        <v>320</v>
      </c>
      <c r="E657" s="10" t="s">
        <v>481</v>
      </c>
      <c r="F657" s="20" t="s">
        <v>398</v>
      </c>
      <c r="G657" s="27" t="s">
        <v>636</v>
      </c>
      <c r="H657" s="124">
        <v>75706.369000000006</v>
      </c>
      <c r="I657" s="124">
        <v>75108.456000000006</v>
      </c>
      <c r="J657" s="124">
        <v>75108.456000000006</v>
      </c>
    </row>
    <row r="658" spans="1:10" ht="46">
      <c r="A658" s="20"/>
      <c r="B658" s="20"/>
      <c r="C658" s="10" t="s">
        <v>265</v>
      </c>
      <c r="D658" s="10" t="s">
        <v>320</v>
      </c>
      <c r="E658" s="10" t="s">
        <v>482</v>
      </c>
      <c r="F658" s="20"/>
      <c r="G658" s="27" t="s">
        <v>381</v>
      </c>
      <c r="H658" s="124">
        <f t="shared" ref="H658:J659" si="156">H659</f>
        <v>95</v>
      </c>
      <c r="I658" s="124">
        <f t="shared" si="156"/>
        <v>0</v>
      </c>
      <c r="J658" s="124">
        <f t="shared" si="156"/>
        <v>0</v>
      </c>
    </row>
    <row r="659" spans="1:10" ht="51.75" customHeight="1">
      <c r="A659" s="20"/>
      <c r="B659" s="20"/>
      <c r="C659" s="10" t="s">
        <v>265</v>
      </c>
      <c r="D659" s="10" t="s">
        <v>320</v>
      </c>
      <c r="E659" s="10" t="s">
        <v>482</v>
      </c>
      <c r="F659" s="32" t="s">
        <v>296</v>
      </c>
      <c r="G659" s="151" t="s">
        <v>659</v>
      </c>
      <c r="H659" s="124">
        <f t="shared" si="156"/>
        <v>95</v>
      </c>
      <c r="I659" s="124">
        <f t="shared" si="156"/>
        <v>0</v>
      </c>
      <c r="J659" s="124">
        <f t="shared" si="156"/>
        <v>0</v>
      </c>
    </row>
    <row r="660" spans="1:10" ht="23">
      <c r="A660" s="20"/>
      <c r="B660" s="20"/>
      <c r="C660" s="10" t="s">
        <v>265</v>
      </c>
      <c r="D660" s="10" t="s">
        <v>320</v>
      </c>
      <c r="E660" s="10" t="s">
        <v>482</v>
      </c>
      <c r="F660" s="20">
        <v>612</v>
      </c>
      <c r="G660" s="27" t="s">
        <v>545</v>
      </c>
      <c r="H660" s="124">
        <v>95</v>
      </c>
      <c r="I660" s="124">
        <v>0</v>
      </c>
      <c r="J660" s="124">
        <v>0</v>
      </c>
    </row>
    <row r="661" spans="1:10" s="226" customFormat="1" ht="34.5">
      <c r="A661" s="20"/>
      <c r="B661" s="20"/>
      <c r="C661" s="10" t="s">
        <v>265</v>
      </c>
      <c r="D661" s="10" t="s">
        <v>320</v>
      </c>
      <c r="E661" s="10" t="s">
        <v>586</v>
      </c>
      <c r="F661" s="20"/>
      <c r="G661" s="27" t="s">
        <v>865</v>
      </c>
      <c r="H661" s="124">
        <f>H662</f>
        <v>400</v>
      </c>
      <c r="I661" s="124">
        <f t="shared" ref="I661:J662" si="157">I662</f>
        <v>0</v>
      </c>
      <c r="J661" s="124">
        <f t="shared" si="157"/>
        <v>0</v>
      </c>
    </row>
    <row r="662" spans="1:10" s="226" customFormat="1" ht="46">
      <c r="A662" s="20"/>
      <c r="B662" s="20"/>
      <c r="C662" s="10" t="s">
        <v>265</v>
      </c>
      <c r="D662" s="10" t="s">
        <v>320</v>
      </c>
      <c r="E662" s="10" t="s">
        <v>586</v>
      </c>
      <c r="F662" s="32" t="s">
        <v>296</v>
      </c>
      <c r="G662" s="151" t="s">
        <v>659</v>
      </c>
      <c r="H662" s="124">
        <f>H663</f>
        <v>400</v>
      </c>
      <c r="I662" s="124">
        <f t="shared" si="157"/>
        <v>0</v>
      </c>
      <c r="J662" s="124">
        <f t="shared" si="157"/>
        <v>0</v>
      </c>
    </row>
    <row r="663" spans="1:10" s="226" customFormat="1" ht="23">
      <c r="A663" s="20"/>
      <c r="B663" s="20"/>
      <c r="C663" s="10" t="s">
        <v>265</v>
      </c>
      <c r="D663" s="10" t="s">
        <v>320</v>
      </c>
      <c r="E663" s="10" t="s">
        <v>586</v>
      </c>
      <c r="F663" s="20">
        <v>612</v>
      </c>
      <c r="G663" s="27" t="s">
        <v>545</v>
      </c>
      <c r="H663" s="124">
        <v>400</v>
      </c>
      <c r="I663" s="124">
        <v>0</v>
      </c>
      <c r="J663" s="124">
        <v>0</v>
      </c>
    </row>
    <row r="664" spans="1:10" ht="60.75" customHeight="1">
      <c r="A664" s="20"/>
      <c r="B664" s="20"/>
      <c r="C664" s="10" t="s">
        <v>265</v>
      </c>
      <c r="D664" s="10" t="s">
        <v>320</v>
      </c>
      <c r="E664" s="10" t="s">
        <v>211</v>
      </c>
      <c r="F664" s="20"/>
      <c r="G664" s="27" t="s">
        <v>360</v>
      </c>
      <c r="H664" s="124">
        <f t="shared" ref="H664:J665" si="158">H665</f>
        <v>21985.351999999999</v>
      </c>
      <c r="I664" s="124">
        <f t="shared" si="158"/>
        <v>21985.351999999999</v>
      </c>
      <c r="J664" s="124">
        <f t="shared" si="158"/>
        <v>21985.351999999999</v>
      </c>
    </row>
    <row r="665" spans="1:10" ht="46">
      <c r="A665" s="20"/>
      <c r="B665" s="20"/>
      <c r="C665" s="10" t="s">
        <v>265</v>
      </c>
      <c r="D665" s="10" t="s">
        <v>320</v>
      </c>
      <c r="E665" s="10" t="s">
        <v>211</v>
      </c>
      <c r="F665" s="29" t="s">
        <v>296</v>
      </c>
      <c r="G665" s="151" t="s">
        <v>659</v>
      </c>
      <c r="H665" s="124">
        <f t="shared" si="158"/>
        <v>21985.351999999999</v>
      </c>
      <c r="I665" s="124">
        <f t="shared" si="158"/>
        <v>21985.351999999999</v>
      </c>
      <c r="J665" s="124">
        <f t="shared" si="158"/>
        <v>21985.351999999999</v>
      </c>
    </row>
    <row r="666" spans="1:10" ht="80.5">
      <c r="A666" s="20"/>
      <c r="B666" s="20"/>
      <c r="C666" s="10" t="s">
        <v>265</v>
      </c>
      <c r="D666" s="10" t="s">
        <v>320</v>
      </c>
      <c r="E666" s="10" t="s">
        <v>211</v>
      </c>
      <c r="F666" s="20" t="s">
        <v>398</v>
      </c>
      <c r="G666" s="27" t="s">
        <v>636</v>
      </c>
      <c r="H666" s="124">
        <v>21985.351999999999</v>
      </c>
      <c r="I666" s="124">
        <v>21985.351999999999</v>
      </c>
      <c r="J666" s="124">
        <v>21985.351999999999</v>
      </c>
    </row>
    <row r="667" spans="1:10" ht="69">
      <c r="A667" s="20"/>
      <c r="B667" s="20"/>
      <c r="C667" s="10" t="s">
        <v>265</v>
      </c>
      <c r="D667" s="10" t="s">
        <v>320</v>
      </c>
      <c r="E667" s="10" t="s">
        <v>212</v>
      </c>
      <c r="F667" s="20"/>
      <c r="G667" s="27" t="s">
        <v>361</v>
      </c>
      <c r="H667" s="124">
        <f t="shared" ref="H667:J668" si="159">H668</f>
        <v>222.07400000000001</v>
      </c>
      <c r="I667" s="124">
        <f t="shared" si="159"/>
        <v>222.07400000000001</v>
      </c>
      <c r="J667" s="124">
        <f t="shared" si="159"/>
        <v>222.07400000000001</v>
      </c>
    </row>
    <row r="668" spans="1:10" ht="46">
      <c r="A668" s="20"/>
      <c r="B668" s="20"/>
      <c r="C668" s="10" t="s">
        <v>265</v>
      </c>
      <c r="D668" s="10" t="s">
        <v>320</v>
      </c>
      <c r="E668" s="10" t="s">
        <v>212</v>
      </c>
      <c r="F668" s="29" t="s">
        <v>296</v>
      </c>
      <c r="G668" s="151" t="s">
        <v>659</v>
      </c>
      <c r="H668" s="124">
        <f t="shared" si="159"/>
        <v>222.07400000000001</v>
      </c>
      <c r="I668" s="124">
        <f t="shared" si="159"/>
        <v>222.07400000000001</v>
      </c>
      <c r="J668" s="124">
        <f t="shared" si="159"/>
        <v>222.07400000000001</v>
      </c>
    </row>
    <row r="669" spans="1:10" ht="91.5" customHeight="1">
      <c r="A669" s="20"/>
      <c r="B669" s="20"/>
      <c r="C669" s="10" t="s">
        <v>265</v>
      </c>
      <c r="D669" s="10" t="s">
        <v>320</v>
      </c>
      <c r="E669" s="10" t="s">
        <v>212</v>
      </c>
      <c r="F669" s="20" t="s">
        <v>398</v>
      </c>
      <c r="G669" s="27" t="s">
        <v>636</v>
      </c>
      <c r="H669" s="124">
        <v>222.07400000000001</v>
      </c>
      <c r="I669" s="124">
        <v>222.07400000000001</v>
      </c>
      <c r="J669" s="124">
        <v>222.07400000000001</v>
      </c>
    </row>
    <row r="670" spans="1:10" ht="51" customHeight="1">
      <c r="A670" s="20"/>
      <c r="B670" s="20"/>
      <c r="C670" s="10" t="s">
        <v>265</v>
      </c>
      <c r="D670" s="10" t="s">
        <v>320</v>
      </c>
      <c r="E670" s="10" t="s">
        <v>522</v>
      </c>
      <c r="F670" s="20"/>
      <c r="G670" s="160" t="s">
        <v>175</v>
      </c>
      <c r="H670" s="124">
        <f>H671</f>
        <v>727.75900000000001</v>
      </c>
      <c r="I670" s="124">
        <f t="shared" ref="I670:J672" si="160">I671</f>
        <v>698.26700000000005</v>
      </c>
      <c r="J670" s="124">
        <f t="shared" si="160"/>
        <v>698.26700000000005</v>
      </c>
    </row>
    <row r="671" spans="1:10" ht="57.5">
      <c r="A671" s="20"/>
      <c r="B671" s="20"/>
      <c r="C671" s="10" t="s">
        <v>265</v>
      </c>
      <c r="D671" s="10" t="s">
        <v>320</v>
      </c>
      <c r="E671" s="10" t="s">
        <v>483</v>
      </c>
      <c r="F671" s="20"/>
      <c r="G671" s="160" t="s">
        <v>712</v>
      </c>
      <c r="H671" s="124">
        <f>H672</f>
        <v>727.75900000000001</v>
      </c>
      <c r="I671" s="124">
        <f t="shared" si="160"/>
        <v>698.26700000000005</v>
      </c>
      <c r="J671" s="124">
        <f t="shared" si="160"/>
        <v>698.26700000000005</v>
      </c>
    </row>
    <row r="672" spans="1:10" ht="46">
      <c r="A672" s="20"/>
      <c r="B672" s="20"/>
      <c r="C672" s="10" t="s">
        <v>265</v>
      </c>
      <c r="D672" s="10" t="s">
        <v>320</v>
      </c>
      <c r="E672" s="10" t="s">
        <v>483</v>
      </c>
      <c r="F672" s="32" t="s">
        <v>296</v>
      </c>
      <c r="G672" s="151" t="s">
        <v>659</v>
      </c>
      <c r="H672" s="124">
        <f>H673</f>
        <v>727.75900000000001</v>
      </c>
      <c r="I672" s="124">
        <f t="shared" si="160"/>
        <v>698.26700000000005</v>
      </c>
      <c r="J672" s="124">
        <f t="shared" si="160"/>
        <v>698.26700000000005</v>
      </c>
    </row>
    <row r="673" spans="1:10" ht="100.5" customHeight="1">
      <c r="A673" s="20"/>
      <c r="B673" s="20"/>
      <c r="C673" s="10" t="s">
        <v>265</v>
      </c>
      <c r="D673" s="10" t="s">
        <v>320</v>
      </c>
      <c r="E673" s="10" t="s">
        <v>483</v>
      </c>
      <c r="F673" s="20" t="s">
        <v>398</v>
      </c>
      <c r="G673" s="27" t="s">
        <v>636</v>
      </c>
      <c r="H673" s="124">
        <v>727.75900000000001</v>
      </c>
      <c r="I673" s="124">
        <v>698.26700000000005</v>
      </c>
      <c r="J673" s="124">
        <v>698.26700000000005</v>
      </c>
    </row>
    <row r="674" spans="1:10" ht="46">
      <c r="A674" s="20"/>
      <c r="B674" s="20"/>
      <c r="C674" s="99" t="s">
        <v>265</v>
      </c>
      <c r="D674" s="99" t="s">
        <v>26</v>
      </c>
      <c r="E674" s="98"/>
      <c r="F674" s="99"/>
      <c r="G674" s="118" t="s">
        <v>358</v>
      </c>
      <c r="H674" s="136">
        <f t="shared" ref="H674:J675" si="161">H675</f>
        <v>200</v>
      </c>
      <c r="I674" s="136">
        <f t="shared" si="161"/>
        <v>200</v>
      </c>
      <c r="J674" s="136">
        <f t="shared" si="161"/>
        <v>200</v>
      </c>
    </row>
    <row r="675" spans="1:10" ht="34.5">
      <c r="A675" s="20"/>
      <c r="B675" s="20"/>
      <c r="C675" s="20" t="s">
        <v>265</v>
      </c>
      <c r="D675" s="20" t="s">
        <v>26</v>
      </c>
      <c r="E675" s="10" t="s">
        <v>138</v>
      </c>
      <c r="F675" s="20"/>
      <c r="G675" s="27" t="s">
        <v>713</v>
      </c>
      <c r="H675" s="124">
        <f t="shared" si="161"/>
        <v>200</v>
      </c>
      <c r="I675" s="124">
        <f t="shared" si="161"/>
        <v>200</v>
      </c>
      <c r="J675" s="124">
        <f t="shared" si="161"/>
        <v>200</v>
      </c>
    </row>
    <row r="676" spans="1:10" ht="46">
      <c r="A676" s="20"/>
      <c r="B676" s="20"/>
      <c r="C676" s="20" t="s">
        <v>265</v>
      </c>
      <c r="D676" s="20" t="s">
        <v>26</v>
      </c>
      <c r="E676" s="10" t="s">
        <v>146</v>
      </c>
      <c r="F676" s="29"/>
      <c r="G676" s="27" t="s">
        <v>314</v>
      </c>
      <c r="H676" s="124">
        <f>H678</f>
        <v>200</v>
      </c>
      <c r="I676" s="124">
        <f>I678</f>
        <v>200</v>
      </c>
      <c r="J676" s="124">
        <f>J678</f>
        <v>200</v>
      </c>
    </row>
    <row r="677" spans="1:10" ht="46">
      <c r="A677" s="20"/>
      <c r="B677" s="20"/>
      <c r="C677" s="20" t="s">
        <v>265</v>
      </c>
      <c r="D677" s="20" t="s">
        <v>26</v>
      </c>
      <c r="E677" s="10" t="s">
        <v>147</v>
      </c>
      <c r="F677" s="29"/>
      <c r="G677" s="27" t="s">
        <v>747</v>
      </c>
      <c r="H677" s="124">
        <f>H678</f>
        <v>200</v>
      </c>
      <c r="I677" s="124">
        <f t="shared" ref="I677:J679" si="162">I678</f>
        <v>200</v>
      </c>
      <c r="J677" s="124">
        <f t="shared" si="162"/>
        <v>200</v>
      </c>
    </row>
    <row r="678" spans="1:10" ht="46">
      <c r="A678" s="20"/>
      <c r="B678" s="20"/>
      <c r="C678" s="20" t="s">
        <v>265</v>
      </c>
      <c r="D678" s="20" t="s">
        <v>26</v>
      </c>
      <c r="E678" s="10" t="s">
        <v>492</v>
      </c>
      <c r="F678" s="30"/>
      <c r="G678" s="155" t="s">
        <v>114</v>
      </c>
      <c r="H678" s="124">
        <f>H679</f>
        <v>200</v>
      </c>
      <c r="I678" s="124">
        <f t="shared" si="162"/>
        <v>200</v>
      </c>
      <c r="J678" s="124">
        <f t="shared" si="162"/>
        <v>200</v>
      </c>
    </row>
    <row r="679" spans="1:10" ht="46">
      <c r="A679" s="20"/>
      <c r="B679" s="20"/>
      <c r="C679" s="20" t="s">
        <v>265</v>
      </c>
      <c r="D679" s="20" t="s">
        <v>26</v>
      </c>
      <c r="E679" s="10" t="s">
        <v>492</v>
      </c>
      <c r="F679" s="32" t="s">
        <v>296</v>
      </c>
      <c r="G679" s="151" t="s">
        <v>659</v>
      </c>
      <c r="H679" s="124">
        <f>H680</f>
        <v>200</v>
      </c>
      <c r="I679" s="124">
        <f t="shared" si="162"/>
        <v>200</v>
      </c>
      <c r="J679" s="124">
        <f t="shared" si="162"/>
        <v>200</v>
      </c>
    </row>
    <row r="680" spans="1:10" ht="99.75" customHeight="1">
      <c r="A680" s="20"/>
      <c r="B680" s="20"/>
      <c r="C680" s="20" t="s">
        <v>265</v>
      </c>
      <c r="D680" s="20" t="s">
        <v>26</v>
      </c>
      <c r="E680" s="10" t="s">
        <v>492</v>
      </c>
      <c r="F680" s="20" t="s">
        <v>299</v>
      </c>
      <c r="G680" s="27" t="s">
        <v>636</v>
      </c>
      <c r="H680" s="124">
        <v>200</v>
      </c>
      <c r="I680" s="124">
        <v>200</v>
      </c>
      <c r="J680" s="124">
        <v>200</v>
      </c>
    </row>
    <row r="681" spans="1:10">
      <c r="A681" s="20"/>
      <c r="B681" s="20"/>
      <c r="C681" s="99" t="s">
        <v>265</v>
      </c>
      <c r="D681" s="99" t="s">
        <v>265</v>
      </c>
      <c r="E681" s="98"/>
      <c r="F681" s="99"/>
      <c r="G681" s="118" t="s">
        <v>310</v>
      </c>
      <c r="H681" s="136">
        <f t="shared" ref="H681:J683" si="163">H682</f>
        <v>2367.4279999999999</v>
      </c>
      <c r="I681" s="136">
        <f t="shared" si="163"/>
        <v>0</v>
      </c>
      <c r="J681" s="136">
        <f t="shared" si="163"/>
        <v>0</v>
      </c>
    </row>
    <row r="682" spans="1:10" ht="34.5">
      <c r="A682" s="20"/>
      <c r="B682" s="20"/>
      <c r="C682" s="20" t="s">
        <v>265</v>
      </c>
      <c r="D682" s="20" t="s">
        <v>265</v>
      </c>
      <c r="E682" s="10" t="s">
        <v>138</v>
      </c>
      <c r="F682" s="20"/>
      <c r="G682" s="27" t="s">
        <v>703</v>
      </c>
      <c r="H682" s="124">
        <f t="shared" si="163"/>
        <v>2367.4279999999999</v>
      </c>
      <c r="I682" s="124">
        <f t="shared" si="163"/>
        <v>0</v>
      </c>
      <c r="J682" s="124">
        <f t="shared" si="163"/>
        <v>0</v>
      </c>
    </row>
    <row r="683" spans="1:10" ht="34.5">
      <c r="A683" s="20"/>
      <c r="B683" s="20"/>
      <c r="C683" s="20" t="s">
        <v>265</v>
      </c>
      <c r="D683" s="20" t="s">
        <v>265</v>
      </c>
      <c r="E683" s="10" t="s">
        <v>393</v>
      </c>
      <c r="F683" s="20"/>
      <c r="G683" s="27" t="s">
        <v>763</v>
      </c>
      <c r="H683" s="124">
        <f>H684</f>
        <v>2367.4279999999999</v>
      </c>
      <c r="I683" s="124">
        <f t="shared" si="163"/>
        <v>0</v>
      </c>
      <c r="J683" s="124">
        <f t="shared" si="163"/>
        <v>0</v>
      </c>
    </row>
    <row r="684" spans="1:10" ht="69">
      <c r="A684" s="20"/>
      <c r="B684" s="20"/>
      <c r="C684" s="20" t="s">
        <v>265</v>
      </c>
      <c r="D684" s="20" t="s">
        <v>265</v>
      </c>
      <c r="E684" s="10" t="s">
        <v>704</v>
      </c>
      <c r="F684" s="20"/>
      <c r="G684" s="27" t="s">
        <v>705</v>
      </c>
      <c r="H684" s="124">
        <f t="shared" ref="H684:J686" si="164">H685</f>
        <v>2367.4279999999999</v>
      </c>
      <c r="I684" s="124">
        <f>I685</f>
        <v>0</v>
      </c>
      <c r="J684" s="124">
        <f>J685</f>
        <v>0</v>
      </c>
    </row>
    <row r="685" spans="1:10" ht="46">
      <c r="A685" s="20"/>
      <c r="B685" s="20"/>
      <c r="C685" s="20" t="s">
        <v>265</v>
      </c>
      <c r="D685" s="20" t="s">
        <v>265</v>
      </c>
      <c r="E685" s="10" t="s">
        <v>706</v>
      </c>
      <c r="F685" s="20"/>
      <c r="G685" s="27" t="s">
        <v>743</v>
      </c>
      <c r="H685" s="124">
        <f t="shared" si="164"/>
        <v>2367.4279999999999</v>
      </c>
      <c r="I685" s="124">
        <f t="shared" si="164"/>
        <v>0</v>
      </c>
      <c r="J685" s="124">
        <f t="shared" si="164"/>
        <v>0</v>
      </c>
    </row>
    <row r="686" spans="1:10" ht="46">
      <c r="A686" s="20"/>
      <c r="B686" s="20"/>
      <c r="C686" s="20" t="s">
        <v>265</v>
      </c>
      <c r="D686" s="20" t="s">
        <v>265</v>
      </c>
      <c r="E686" s="10" t="s">
        <v>706</v>
      </c>
      <c r="F686" s="32" t="s">
        <v>296</v>
      </c>
      <c r="G686" s="151" t="s">
        <v>659</v>
      </c>
      <c r="H686" s="124">
        <f t="shared" si="164"/>
        <v>2367.4279999999999</v>
      </c>
      <c r="I686" s="124">
        <f t="shared" si="164"/>
        <v>0</v>
      </c>
      <c r="J686" s="124">
        <f t="shared" si="164"/>
        <v>0</v>
      </c>
    </row>
    <row r="687" spans="1:10" ht="89.25" customHeight="1">
      <c r="A687" s="20"/>
      <c r="B687" s="20"/>
      <c r="C687" s="20" t="s">
        <v>265</v>
      </c>
      <c r="D687" s="20" t="s">
        <v>265</v>
      </c>
      <c r="E687" s="10" t="s">
        <v>706</v>
      </c>
      <c r="F687" s="20" t="s">
        <v>299</v>
      </c>
      <c r="G687" s="27" t="s">
        <v>636</v>
      </c>
      <c r="H687" s="124">
        <v>2367.4279999999999</v>
      </c>
      <c r="I687" s="124">
        <v>0</v>
      </c>
      <c r="J687" s="124">
        <v>0</v>
      </c>
    </row>
    <row r="688" spans="1:10" ht="23">
      <c r="A688" s="20"/>
      <c r="B688" s="20"/>
      <c r="C688" s="99" t="s">
        <v>265</v>
      </c>
      <c r="D688" s="99" t="s">
        <v>264</v>
      </c>
      <c r="E688" s="98"/>
      <c r="F688" s="99"/>
      <c r="G688" s="118" t="s">
        <v>553</v>
      </c>
      <c r="H688" s="136">
        <f>H689</f>
        <v>28845.813000000002</v>
      </c>
      <c r="I688" s="136">
        <f>I689</f>
        <v>24943.282999999999</v>
      </c>
      <c r="J688" s="136">
        <f>J689</f>
        <v>24943.282999999999</v>
      </c>
    </row>
    <row r="689" spans="1:10" ht="34.5">
      <c r="A689" s="20"/>
      <c r="B689" s="20"/>
      <c r="C689" s="20" t="s">
        <v>265</v>
      </c>
      <c r="D689" s="20" t="s">
        <v>264</v>
      </c>
      <c r="E689" s="10" t="s">
        <v>138</v>
      </c>
      <c r="F689" s="20"/>
      <c r="G689" s="27" t="s">
        <v>703</v>
      </c>
      <c r="H689" s="124">
        <f>H690+H698</f>
        <v>28845.813000000002</v>
      </c>
      <c r="I689" s="124">
        <f t="shared" ref="I689:J689" si="165">I690+I698</f>
        <v>24943.282999999999</v>
      </c>
      <c r="J689" s="124">
        <f t="shared" si="165"/>
        <v>24943.282999999999</v>
      </c>
    </row>
    <row r="690" spans="1:10" ht="34.5">
      <c r="A690" s="20"/>
      <c r="B690" s="20"/>
      <c r="C690" s="20" t="s">
        <v>265</v>
      </c>
      <c r="D690" s="20" t="s">
        <v>264</v>
      </c>
      <c r="E690" s="10" t="s">
        <v>393</v>
      </c>
      <c r="F690" s="20"/>
      <c r="G690" s="27" t="s">
        <v>763</v>
      </c>
      <c r="H690" s="124">
        <f>H691</f>
        <v>11579.968000000001</v>
      </c>
      <c r="I690" s="124">
        <f t="shared" ref="I690:J690" si="166">I691</f>
        <v>11677.438</v>
      </c>
      <c r="J690" s="124">
        <f t="shared" si="166"/>
        <v>11677.438</v>
      </c>
    </row>
    <row r="691" spans="1:10" ht="46">
      <c r="A691" s="20"/>
      <c r="B691" s="20"/>
      <c r="C691" s="20" t="s">
        <v>265</v>
      </c>
      <c r="D691" s="20" t="s">
        <v>264</v>
      </c>
      <c r="E691" s="10" t="s">
        <v>394</v>
      </c>
      <c r="F691" s="20"/>
      <c r="G691" s="27" t="s">
        <v>396</v>
      </c>
      <c r="H691" s="124">
        <f>H695+H692</f>
        <v>11579.968000000001</v>
      </c>
      <c r="I691" s="124">
        <f>I695+I692</f>
        <v>11677.438</v>
      </c>
      <c r="J691" s="124">
        <f>J695+J692</f>
        <v>11677.438</v>
      </c>
    </row>
    <row r="692" spans="1:10" ht="34.5">
      <c r="A692" s="20"/>
      <c r="B692" s="20"/>
      <c r="C692" s="20" t="s">
        <v>265</v>
      </c>
      <c r="D692" s="20" t="s">
        <v>264</v>
      </c>
      <c r="E692" s="10" t="s">
        <v>76</v>
      </c>
      <c r="F692" s="20"/>
      <c r="G692" s="27" t="s">
        <v>77</v>
      </c>
      <c r="H692" s="124">
        <f t="shared" ref="H692:J693" si="167">H693</f>
        <v>5864.2</v>
      </c>
      <c r="I692" s="124">
        <f t="shared" si="167"/>
        <v>5864.2</v>
      </c>
      <c r="J692" s="124">
        <f t="shared" si="167"/>
        <v>5864.2</v>
      </c>
    </row>
    <row r="693" spans="1:10" ht="46">
      <c r="A693" s="20"/>
      <c r="B693" s="20"/>
      <c r="C693" s="20" t="s">
        <v>265</v>
      </c>
      <c r="D693" s="20" t="s">
        <v>264</v>
      </c>
      <c r="E693" s="10" t="s">
        <v>76</v>
      </c>
      <c r="F693" s="29" t="s">
        <v>296</v>
      </c>
      <c r="G693" s="151" t="s">
        <v>659</v>
      </c>
      <c r="H693" s="124">
        <f t="shared" si="167"/>
        <v>5864.2</v>
      </c>
      <c r="I693" s="124">
        <f t="shared" si="167"/>
        <v>5864.2</v>
      </c>
      <c r="J693" s="124">
        <f t="shared" si="167"/>
        <v>5864.2</v>
      </c>
    </row>
    <row r="694" spans="1:10" ht="80.5">
      <c r="A694" s="20"/>
      <c r="B694" s="20"/>
      <c r="C694" s="20" t="s">
        <v>265</v>
      </c>
      <c r="D694" s="20" t="s">
        <v>264</v>
      </c>
      <c r="E694" s="10" t="s">
        <v>76</v>
      </c>
      <c r="F694" s="20" t="s">
        <v>398</v>
      </c>
      <c r="G694" s="27" t="s">
        <v>636</v>
      </c>
      <c r="H694" s="124">
        <v>5864.2</v>
      </c>
      <c r="I694" s="124">
        <v>5864.2</v>
      </c>
      <c r="J694" s="124">
        <v>5864.2</v>
      </c>
    </row>
    <row r="695" spans="1:10" ht="34.5">
      <c r="A695" s="20"/>
      <c r="B695" s="20"/>
      <c r="C695" s="20" t="s">
        <v>265</v>
      </c>
      <c r="D695" s="20" t="s">
        <v>264</v>
      </c>
      <c r="E695" s="10" t="s">
        <v>493</v>
      </c>
      <c r="F695" s="20"/>
      <c r="G695" s="27" t="s">
        <v>714</v>
      </c>
      <c r="H695" s="124">
        <f t="shared" ref="H695:J696" si="168">H696</f>
        <v>5715.768</v>
      </c>
      <c r="I695" s="124">
        <f t="shared" si="168"/>
        <v>5813.2380000000003</v>
      </c>
      <c r="J695" s="124">
        <f t="shared" si="168"/>
        <v>5813.2380000000003</v>
      </c>
    </row>
    <row r="696" spans="1:10" ht="46">
      <c r="A696" s="20"/>
      <c r="B696" s="20"/>
      <c r="C696" s="20" t="s">
        <v>265</v>
      </c>
      <c r="D696" s="20" t="s">
        <v>264</v>
      </c>
      <c r="E696" s="10" t="s">
        <v>493</v>
      </c>
      <c r="F696" s="32" t="s">
        <v>296</v>
      </c>
      <c r="G696" s="151" t="s">
        <v>659</v>
      </c>
      <c r="H696" s="124">
        <f t="shared" si="168"/>
        <v>5715.768</v>
      </c>
      <c r="I696" s="124">
        <f t="shared" si="168"/>
        <v>5813.2380000000003</v>
      </c>
      <c r="J696" s="124">
        <f t="shared" si="168"/>
        <v>5813.2380000000003</v>
      </c>
    </row>
    <row r="697" spans="1:10" ht="104.25" customHeight="1">
      <c r="A697" s="20"/>
      <c r="B697" s="20"/>
      <c r="C697" s="20" t="s">
        <v>265</v>
      </c>
      <c r="D697" s="20" t="s">
        <v>264</v>
      </c>
      <c r="E697" s="10" t="s">
        <v>493</v>
      </c>
      <c r="F697" s="20" t="s">
        <v>398</v>
      </c>
      <c r="G697" s="27" t="s">
        <v>636</v>
      </c>
      <c r="H697" s="124">
        <v>5715.768</v>
      </c>
      <c r="I697" s="124">
        <v>5813.2380000000003</v>
      </c>
      <c r="J697" s="124">
        <v>5813.2380000000003</v>
      </c>
    </row>
    <row r="698" spans="1:10" ht="23">
      <c r="A698" s="20"/>
      <c r="B698" s="20"/>
      <c r="C698" s="20" t="s">
        <v>265</v>
      </c>
      <c r="D698" s="20" t="s">
        <v>264</v>
      </c>
      <c r="E698" s="10" t="s">
        <v>148</v>
      </c>
      <c r="F698" s="20"/>
      <c r="G698" s="27" t="s">
        <v>556</v>
      </c>
      <c r="H698" s="124">
        <f t="shared" ref="H698:J698" si="169">H699</f>
        <v>17265.845000000001</v>
      </c>
      <c r="I698" s="124">
        <f t="shared" si="169"/>
        <v>13265.844999999999</v>
      </c>
      <c r="J698" s="124">
        <f t="shared" si="169"/>
        <v>13265.844999999999</v>
      </c>
    </row>
    <row r="699" spans="1:10" ht="34.5">
      <c r="A699" s="20"/>
      <c r="B699" s="20"/>
      <c r="C699" s="20" t="s">
        <v>265</v>
      </c>
      <c r="D699" s="20" t="s">
        <v>264</v>
      </c>
      <c r="E699" s="10" t="s">
        <v>149</v>
      </c>
      <c r="F699" s="20"/>
      <c r="G699" s="27" t="s">
        <v>388</v>
      </c>
      <c r="H699" s="124">
        <f>H700+H705+H708+H711</f>
        <v>17265.845000000001</v>
      </c>
      <c r="I699" s="124">
        <f>I700+I705+I708+I711</f>
        <v>13265.844999999999</v>
      </c>
      <c r="J699" s="124">
        <f>J700+J705+J708+J711</f>
        <v>13265.844999999999</v>
      </c>
    </row>
    <row r="700" spans="1:10" ht="46">
      <c r="A700" s="20"/>
      <c r="B700" s="20"/>
      <c r="C700" s="20" t="s">
        <v>265</v>
      </c>
      <c r="D700" s="20" t="s">
        <v>264</v>
      </c>
      <c r="E700" s="10" t="s">
        <v>498</v>
      </c>
      <c r="F700" s="20"/>
      <c r="G700" s="27" t="s">
        <v>557</v>
      </c>
      <c r="H700" s="124">
        <f>H701</f>
        <v>3013.1329999999998</v>
      </c>
      <c r="I700" s="124">
        <f>I701</f>
        <v>3013.1329999999998</v>
      </c>
      <c r="J700" s="124">
        <f>J701</f>
        <v>3013.1329999999998</v>
      </c>
    </row>
    <row r="701" spans="1:10" ht="113.25" customHeight="1">
      <c r="A701" s="20"/>
      <c r="B701" s="20"/>
      <c r="C701" s="20" t="s">
        <v>265</v>
      </c>
      <c r="D701" s="20" t="s">
        <v>264</v>
      </c>
      <c r="E701" s="10" t="s">
        <v>498</v>
      </c>
      <c r="F701" s="29" t="s">
        <v>558</v>
      </c>
      <c r="G701" s="151" t="s">
        <v>559</v>
      </c>
      <c r="H701" s="124">
        <f>H702+H703+H704</f>
        <v>3013.1329999999998</v>
      </c>
      <c r="I701" s="124">
        <f>I702+I703+I704</f>
        <v>3013.1329999999998</v>
      </c>
      <c r="J701" s="124">
        <f>J702+J703+J704</f>
        <v>3013.1329999999998</v>
      </c>
    </row>
    <row r="702" spans="1:10" ht="34.5">
      <c r="A702" s="20"/>
      <c r="B702" s="20"/>
      <c r="C702" s="20" t="s">
        <v>265</v>
      </c>
      <c r="D702" s="20" t="s">
        <v>264</v>
      </c>
      <c r="E702" s="10" t="s">
        <v>498</v>
      </c>
      <c r="F702" s="30" t="s">
        <v>560</v>
      </c>
      <c r="G702" s="155" t="s">
        <v>176</v>
      </c>
      <c r="H702" s="124">
        <v>1710.2339999999999</v>
      </c>
      <c r="I702" s="124">
        <v>1710.2339999999999</v>
      </c>
      <c r="J702" s="124">
        <v>1710.2339999999999</v>
      </c>
    </row>
    <row r="703" spans="1:10" ht="57.5">
      <c r="A703" s="20"/>
      <c r="B703" s="20"/>
      <c r="C703" s="20" t="s">
        <v>265</v>
      </c>
      <c r="D703" s="20" t="s">
        <v>264</v>
      </c>
      <c r="E703" s="10" t="s">
        <v>498</v>
      </c>
      <c r="F703" s="30" t="s">
        <v>561</v>
      </c>
      <c r="G703" s="155" t="s">
        <v>177</v>
      </c>
      <c r="H703" s="124">
        <v>604</v>
      </c>
      <c r="I703" s="124">
        <v>604</v>
      </c>
      <c r="J703" s="124">
        <v>604</v>
      </c>
    </row>
    <row r="704" spans="1:10" ht="69">
      <c r="A704" s="20"/>
      <c r="B704" s="20"/>
      <c r="C704" s="20" t="s">
        <v>265</v>
      </c>
      <c r="D704" s="20" t="s">
        <v>264</v>
      </c>
      <c r="E704" s="10" t="s">
        <v>498</v>
      </c>
      <c r="F704" s="30">
        <v>129</v>
      </c>
      <c r="G704" s="155" t="s">
        <v>178</v>
      </c>
      <c r="H704" s="124">
        <v>698.899</v>
      </c>
      <c r="I704" s="124">
        <v>698.899</v>
      </c>
      <c r="J704" s="124">
        <v>698.899</v>
      </c>
    </row>
    <row r="705" spans="1:10" ht="34.5">
      <c r="A705" s="20"/>
      <c r="B705" s="20"/>
      <c r="C705" s="20" t="s">
        <v>265</v>
      </c>
      <c r="D705" s="20" t="s">
        <v>264</v>
      </c>
      <c r="E705" s="10" t="s">
        <v>500</v>
      </c>
      <c r="F705" s="20"/>
      <c r="G705" s="27" t="s">
        <v>222</v>
      </c>
      <c r="H705" s="124">
        <f t="shared" ref="H705:J706" si="170">H706</f>
        <v>504.68</v>
      </c>
      <c r="I705" s="124">
        <f t="shared" si="170"/>
        <v>504.68</v>
      </c>
      <c r="J705" s="124">
        <f t="shared" si="170"/>
        <v>504.68</v>
      </c>
    </row>
    <row r="706" spans="1:10" ht="46">
      <c r="A706" s="20"/>
      <c r="B706" s="20"/>
      <c r="C706" s="20" t="s">
        <v>265</v>
      </c>
      <c r="D706" s="20" t="s">
        <v>264</v>
      </c>
      <c r="E706" s="10" t="s">
        <v>500</v>
      </c>
      <c r="F706" s="29" t="s">
        <v>256</v>
      </c>
      <c r="G706" s="151" t="s">
        <v>683</v>
      </c>
      <c r="H706" s="124">
        <f t="shared" si="170"/>
        <v>504.68</v>
      </c>
      <c r="I706" s="124">
        <f t="shared" si="170"/>
        <v>504.68</v>
      </c>
      <c r="J706" s="124">
        <f t="shared" si="170"/>
        <v>504.68</v>
      </c>
    </row>
    <row r="707" spans="1:10" ht="23">
      <c r="A707" s="20"/>
      <c r="B707" s="20"/>
      <c r="C707" s="20" t="s">
        <v>265</v>
      </c>
      <c r="D707" s="20" t="s">
        <v>264</v>
      </c>
      <c r="E707" s="10" t="s">
        <v>500</v>
      </c>
      <c r="F707" s="20" t="s">
        <v>258</v>
      </c>
      <c r="G707" s="27" t="s">
        <v>658</v>
      </c>
      <c r="H707" s="124">
        <v>504.68</v>
      </c>
      <c r="I707" s="124">
        <v>504.68</v>
      </c>
      <c r="J707" s="124">
        <v>504.68</v>
      </c>
    </row>
    <row r="708" spans="1:10" ht="57.5">
      <c r="A708" s="20"/>
      <c r="B708" s="23"/>
      <c r="C708" s="20" t="s">
        <v>265</v>
      </c>
      <c r="D708" s="20" t="s">
        <v>264</v>
      </c>
      <c r="E708" s="10" t="s">
        <v>375</v>
      </c>
      <c r="F708" s="20"/>
      <c r="G708" s="27" t="s">
        <v>207</v>
      </c>
      <c r="H708" s="124">
        <f>H709</f>
        <v>4000</v>
      </c>
      <c r="I708" s="124">
        <f t="shared" ref="H708:J709" si="171">I709</f>
        <v>0</v>
      </c>
      <c r="J708" s="124">
        <f t="shared" si="171"/>
        <v>0</v>
      </c>
    </row>
    <row r="709" spans="1:10" ht="46">
      <c r="A709" s="20"/>
      <c r="B709" s="23"/>
      <c r="C709" s="20" t="s">
        <v>265</v>
      </c>
      <c r="D709" s="20" t="s">
        <v>264</v>
      </c>
      <c r="E709" s="10" t="s">
        <v>375</v>
      </c>
      <c r="F709" s="32" t="s">
        <v>296</v>
      </c>
      <c r="G709" s="151" t="s">
        <v>659</v>
      </c>
      <c r="H709" s="124">
        <f t="shared" si="171"/>
        <v>4000</v>
      </c>
      <c r="I709" s="124">
        <f t="shared" si="171"/>
        <v>0</v>
      </c>
      <c r="J709" s="124">
        <f t="shared" si="171"/>
        <v>0</v>
      </c>
    </row>
    <row r="710" spans="1:10" ht="23">
      <c r="A710" s="20"/>
      <c r="B710" s="23"/>
      <c r="C710" s="20" t="s">
        <v>265</v>
      </c>
      <c r="D710" s="20" t="s">
        <v>264</v>
      </c>
      <c r="E710" s="10" t="s">
        <v>375</v>
      </c>
      <c r="F710" s="20">
        <v>612</v>
      </c>
      <c r="G710" s="27" t="s">
        <v>545</v>
      </c>
      <c r="H710" s="124">
        <v>4000</v>
      </c>
      <c r="I710" s="124">
        <v>0</v>
      </c>
      <c r="J710" s="124">
        <v>0</v>
      </c>
    </row>
    <row r="711" spans="1:10" ht="34.5">
      <c r="A711" s="20"/>
      <c r="B711" s="23"/>
      <c r="C711" s="20" t="s">
        <v>265</v>
      </c>
      <c r="D711" s="20" t="s">
        <v>264</v>
      </c>
      <c r="E711" s="125" t="s">
        <v>783</v>
      </c>
      <c r="F711" s="30"/>
      <c r="G711" s="158" t="s">
        <v>387</v>
      </c>
      <c r="H711" s="124">
        <f>H712+H715</f>
        <v>9748.0319999999992</v>
      </c>
      <c r="I711" s="124">
        <f>I712+I715</f>
        <v>9748.0319999999992</v>
      </c>
      <c r="J711" s="124">
        <f>J712+J715</f>
        <v>9748.0319999999992</v>
      </c>
    </row>
    <row r="712" spans="1:10" ht="103.5">
      <c r="A712" s="20"/>
      <c r="B712" s="23"/>
      <c r="C712" s="20" t="s">
        <v>265</v>
      </c>
      <c r="D712" s="20" t="s">
        <v>264</v>
      </c>
      <c r="E712" s="125" t="s">
        <v>783</v>
      </c>
      <c r="F712" s="29" t="s">
        <v>558</v>
      </c>
      <c r="G712" s="151" t="s">
        <v>559</v>
      </c>
      <c r="H712" s="124">
        <f>H713+H714</f>
        <v>9697.0360000000001</v>
      </c>
      <c r="I712" s="124">
        <f>I713+I714</f>
        <v>9697.0360000000001</v>
      </c>
      <c r="J712" s="124">
        <f>J713+J714</f>
        <v>9697.0360000000001</v>
      </c>
    </row>
    <row r="713" spans="1:10" ht="23">
      <c r="A713" s="20"/>
      <c r="B713" s="23"/>
      <c r="C713" s="20" t="s">
        <v>265</v>
      </c>
      <c r="D713" s="20" t="s">
        <v>264</v>
      </c>
      <c r="E713" s="125" t="s">
        <v>783</v>
      </c>
      <c r="F713" s="30" t="s">
        <v>565</v>
      </c>
      <c r="G713" s="155" t="s">
        <v>664</v>
      </c>
      <c r="H713" s="124">
        <v>7447.8</v>
      </c>
      <c r="I713" s="124">
        <v>7447.8</v>
      </c>
      <c r="J713" s="124">
        <v>7447.8</v>
      </c>
    </row>
    <row r="714" spans="1:10" ht="57.5">
      <c r="A714" s="20"/>
      <c r="B714" s="23"/>
      <c r="C714" s="20" t="s">
        <v>265</v>
      </c>
      <c r="D714" s="20" t="s">
        <v>264</v>
      </c>
      <c r="E714" s="125" t="s">
        <v>783</v>
      </c>
      <c r="F714" s="30">
        <v>119</v>
      </c>
      <c r="G714" s="155" t="s">
        <v>678</v>
      </c>
      <c r="H714" s="124">
        <v>2249.2359999999999</v>
      </c>
      <c r="I714" s="124">
        <v>2249.2359999999999</v>
      </c>
      <c r="J714" s="124">
        <v>2249.2359999999999</v>
      </c>
    </row>
    <row r="715" spans="1:10" ht="46">
      <c r="A715" s="20"/>
      <c r="B715" s="23"/>
      <c r="C715" s="20" t="s">
        <v>265</v>
      </c>
      <c r="D715" s="20" t="s">
        <v>264</v>
      </c>
      <c r="E715" s="125" t="s">
        <v>783</v>
      </c>
      <c r="F715" s="29" t="s">
        <v>256</v>
      </c>
      <c r="G715" s="151" t="s">
        <v>683</v>
      </c>
      <c r="H715" s="124">
        <f>H716</f>
        <v>50.996000000000002</v>
      </c>
      <c r="I715" s="124">
        <f>I716</f>
        <v>50.996000000000002</v>
      </c>
      <c r="J715" s="124">
        <f>J716</f>
        <v>50.996000000000002</v>
      </c>
    </row>
    <row r="716" spans="1:10" ht="23">
      <c r="A716" s="20"/>
      <c r="B716" s="23"/>
      <c r="C716" s="20" t="s">
        <v>265</v>
      </c>
      <c r="D716" s="20" t="s">
        <v>264</v>
      </c>
      <c r="E716" s="125" t="s">
        <v>783</v>
      </c>
      <c r="F716" s="20" t="s">
        <v>258</v>
      </c>
      <c r="G716" s="27" t="s">
        <v>658</v>
      </c>
      <c r="H716" s="124">
        <v>50.996000000000002</v>
      </c>
      <c r="I716" s="124">
        <v>50.996000000000002</v>
      </c>
      <c r="J716" s="124">
        <v>50.996000000000002</v>
      </c>
    </row>
    <row r="717" spans="1:10">
      <c r="A717" s="20"/>
      <c r="B717" s="23"/>
      <c r="C717" s="23">
        <v>10</v>
      </c>
      <c r="D717" s="23" t="s">
        <v>248</v>
      </c>
      <c r="E717" s="10"/>
      <c r="F717" s="20"/>
      <c r="G717" s="175" t="s">
        <v>318</v>
      </c>
      <c r="H717" s="135">
        <f>H718</f>
        <v>21376.5</v>
      </c>
      <c r="I717" s="135">
        <f>I718</f>
        <v>19612.5</v>
      </c>
      <c r="J717" s="135">
        <f>J718</f>
        <v>19612.5</v>
      </c>
    </row>
    <row r="718" spans="1:10" ht="23">
      <c r="A718" s="20"/>
      <c r="B718" s="23"/>
      <c r="C718" s="99">
        <v>10</v>
      </c>
      <c r="D718" s="98" t="s">
        <v>22</v>
      </c>
      <c r="E718" s="101"/>
      <c r="F718" s="99"/>
      <c r="G718" s="118" t="s">
        <v>673</v>
      </c>
      <c r="H718" s="136">
        <f>H719+H728</f>
        <v>21376.5</v>
      </c>
      <c r="I718" s="136">
        <f t="shared" ref="I718:J718" si="172">I719+I728</f>
        <v>19612.5</v>
      </c>
      <c r="J718" s="136">
        <f t="shared" si="172"/>
        <v>19612.5</v>
      </c>
    </row>
    <row r="719" spans="1:10" ht="12">
      <c r="A719" s="20"/>
      <c r="B719" s="23"/>
      <c r="C719" s="99" t="s">
        <v>319</v>
      </c>
      <c r="D719" s="99" t="s">
        <v>247</v>
      </c>
      <c r="E719" s="116"/>
      <c r="F719" s="117"/>
      <c r="G719" s="177" t="s">
        <v>29</v>
      </c>
      <c r="H719" s="136">
        <f>H720</f>
        <v>19612.5</v>
      </c>
      <c r="I719" s="136">
        <f t="shared" ref="I719:J722" si="173">I720</f>
        <v>19612.5</v>
      </c>
      <c r="J719" s="136">
        <f t="shared" si="173"/>
        <v>19612.5</v>
      </c>
    </row>
    <row r="720" spans="1:10" ht="34.5">
      <c r="A720" s="20"/>
      <c r="B720" s="23"/>
      <c r="C720" s="20" t="s">
        <v>319</v>
      </c>
      <c r="D720" s="20" t="s">
        <v>247</v>
      </c>
      <c r="E720" s="10" t="s">
        <v>138</v>
      </c>
      <c r="F720" s="76"/>
      <c r="G720" s="27" t="s">
        <v>703</v>
      </c>
      <c r="H720" s="124">
        <f>H721</f>
        <v>19612.5</v>
      </c>
      <c r="I720" s="124">
        <f t="shared" si="173"/>
        <v>19612.5</v>
      </c>
      <c r="J720" s="124">
        <f t="shared" si="173"/>
        <v>19612.5</v>
      </c>
    </row>
    <row r="721" spans="1:10" ht="23">
      <c r="A721" s="20"/>
      <c r="B721" s="23"/>
      <c r="C721" s="20" t="s">
        <v>319</v>
      </c>
      <c r="D721" s="20" t="s">
        <v>247</v>
      </c>
      <c r="E721" s="10" t="s">
        <v>139</v>
      </c>
      <c r="F721" s="20"/>
      <c r="G721" s="27" t="s">
        <v>112</v>
      </c>
      <c r="H721" s="124">
        <f>H722</f>
        <v>19612.5</v>
      </c>
      <c r="I721" s="124">
        <f t="shared" si="173"/>
        <v>19612.5</v>
      </c>
      <c r="J721" s="124">
        <f t="shared" si="173"/>
        <v>19612.5</v>
      </c>
    </row>
    <row r="722" spans="1:10" ht="92">
      <c r="A722" s="20"/>
      <c r="B722" s="23"/>
      <c r="C722" s="20" t="s">
        <v>319</v>
      </c>
      <c r="D722" s="20" t="s">
        <v>247</v>
      </c>
      <c r="E722" s="10" t="s">
        <v>209</v>
      </c>
      <c r="F722" s="20"/>
      <c r="G722" s="27" t="s">
        <v>165</v>
      </c>
      <c r="H722" s="124">
        <f>H723</f>
        <v>19612.5</v>
      </c>
      <c r="I722" s="124">
        <f t="shared" si="173"/>
        <v>19612.5</v>
      </c>
      <c r="J722" s="124">
        <f t="shared" si="173"/>
        <v>19612.5</v>
      </c>
    </row>
    <row r="723" spans="1:10" ht="115">
      <c r="A723" s="20"/>
      <c r="B723" s="23"/>
      <c r="C723" s="20" t="s">
        <v>319</v>
      </c>
      <c r="D723" s="20" t="s">
        <v>247</v>
      </c>
      <c r="E723" s="10" t="s">
        <v>512</v>
      </c>
      <c r="F723" s="156"/>
      <c r="G723" s="157" t="s">
        <v>225</v>
      </c>
      <c r="H723" s="124">
        <f>H727+H724</f>
        <v>19612.5</v>
      </c>
      <c r="I723" s="124">
        <f>I727+I724</f>
        <v>19612.5</v>
      </c>
      <c r="J723" s="124">
        <f>J727+J724</f>
        <v>19612.5</v>
      </c>
    </row>
    <row r="724" spans="1:10" ht="46">
      <c r="A724" s="20"/>
      <c r="B724" s="23"/>
      <c r="C724" s="20" t="s">
        <v>319</v>
      </c>
      <c r="D724" s="20" t="s">
        <v>247</v>
      </c>
      <c r="E724" s="10" t="s">
        <v>512</v>
      </c>
      <c r="F724" s="29" t="s">
        <v>256</v>
      </c>
      <c r="G724" s="151" t="s">
        <v>683</v>
      </c>
      <c r="H724" s="124">
        <f>H725</f>
        <v>442.1</v>
      </c>
      <c r="I724" s="124">
        <f t="shared" ref="I724:J724" si="174">I725</f>
        <v>442.1</v>
      </c>
      <c r="J724" s="124">
        <f t="shared" si="174"/>
        <v>442.1</v>
      </c>
    </row>
    <row r="725" spans="1:10" ht="23">
      <c r="A725" s="20"/>
      <c r="B725" s="23"/>
      <c r="C725" s="20" t="s">
        <v>319</v>
      </c>
      <c r="D725" s="20" t="s">
        <v>247</v>
      </c>
      <c r="E725" s="10" t="s">
        <v>512</v>
      </c>
      <c r="F725" s="20" t="s">
        <v>258</v>
      </c>
      <c r="G725" s="27" t="s">
        <v>658</v>
      </c>
      <c r="H725" s="124">
        <v>442.1</v>
      </c>
      <c r="I725" s="124">
        <v>442.1</v>
      </c>
      <c r="J725" s="124">
        <v>442.1</v>
      </c>
    </row>
    <row r="726" spans="1:10" ht="23">
      <c r="A726" s="20"/>
      <c r="B726" s="23"/>
      <c r="C726" s="20" t="s">
        <v>319</v>
      </c>
      <c r="D726" s="20" t="s">
        <v>247</v>
      </c>
      <c r="E726" s="10" t="s">
        <v>512</v>
      </c>
      <c r="F726" s="29" t="s">
        <v>566</v>
      </c>
      <c r="G726" s="151" t="s">
        <v>14</v>
      </c>
      <c r="H726" s="124">
        <f>H727</f>
        <v>19170.400000000001</v>
      </c>
      <c r="I726" s="124">
        <f t="shared" ref="I726:J726" si="175">I727</f>
        <v>19170.400000000001</v>
      </c>
      <c r="J726" s="124">
        <f t="shared" si="175"/>
        <v>19170.400000000001</v>
      </c>
    </row>
    <row r="727" spans="1:10" ht="34.5">
      <c r="A727" s="20"/>
      <c r="B727" s="23"/>
      <c r="C727" s="20" t="s">
        <v>319</v>
      </c>
      <c r="D727" s="20" t="s">
        <v>247</v>
      </c>
      <c r="E727" s="10" t="s">
        <v>512</v>
      </c>
      <c r="F727" s="20">
        <v>323</v>
      </c>
      <c r="G727" s="27" t="s">
        <v>885</v>
      </c>
      <c r="H727" s="124">
        <v>19170.400000000001</v>
      </c>
      <c r="I727" s="124">
        <v>19170.400000000001</v>
      </c>
      <c r="J727" s="124">
        <v>19170.400000000001</v>
      </c>
    </row>
    <row r="728" spans="1:10" ht="23">
      <c r="A728" s="20"/>
      <c r="B728" s="23"/>
      <c r="C728" s="99">
        <v>10</v>
      </c>
      <c r="D728" s="98" t="s">
        <v>22</v>
      </c>
      <c r="E728" s="101"/>
      <c r="F728" s="99"/>
      <c r="G728" s="118" t="s">
        <v>673</v>
      </c>
      <c r="H728" s="136">
        <f t="shared" ref="H728:J733" si="176">H729</f>
        <v>1764</v>
      </c>
      <c r="I728" s="136">
        <f t="shared" si="176"/>
        <v>0</v>
      </c>
      <c r="J728" s="136">
        <f t="shared" si="176"/>
        <v>0</v>
      </c>
    </row>
    <row r="729" spans="1:10" ht="34.5">
      <c r="A729" s="20"/>
      <c r="B729" s="23"/>
      <c r="C729" s="20" t="s">
        <v>319</v>
      </c>
      <c r="D729" s="10" t="s">
        <v>22</v>
      </c>
      <c r="E729" s="10" t="s">
        <v>138</v>
      </c>
      <c r="F729" s="20"/>
      <c r="G729" s="27" t="s">
        <v>703</v>
      </c>
      <c r="H729" s="124">
        <f t="shared" si="176"/>
        <v>1764</v>
      </c>
      <c r="I729" s="124">
        <f t="shared" si="176"/>
        <v>0</v>
      </c>
      <c r="J729" s="124">
        <f t="shared" si="176"/>
        <v>0</v>
      </c>
    </row>
    <row r="730" spans="1:10" ht="23">
      <c r="A730" s="20"/>
      <c r="B730" s="23"/>
      <c r="C730" s="20" t="s">
        <v>319</v>
      </c>
      <c r="D730" s="10" t="s">
        <v>22</v>
      </c>
      <c r="E730" s="10" t="s">
        <v>148</v>
      </c>
      <c r="F730" s="20"/>
      <c r="G730" s="27" t="s">
        <v>556</v>
      </c>
      <c r="H730" s="124">
        <f t="shared" si="176"/>
        <v>1764</v>
      </c>
      <c r="I730" s="124">
        <f t="shared" si="176"/>
        <v>0</v>
      </c>
      <c r="J730" s="124">
        <f t="shared" si="176"/>
        <v>0</v>
      </c>
    </row>
    <row r="731" spans="1:10" ht="34.5">
      <c r="A731" s="20"/>
      <c r="B731" s="23"/>
      <c r="C731" s="20" t="s">
        <v>319</v>
      </c>
      <c r="D731" s="10" t="s">
        <v>22</v>
      </c>
      <c r="E731" s="10" t="s">
        <v>149</v>
      </c>
      <c r="F731" s="20"/>
      <c r="G731" s="27" t="s">
        <v>388</v>
      </c>
      <c r="H731" s="124">
        <f t="shared" si="176"/>
        <v>1764</v>
      </c>
      <c r="I731" s="124">
        <f t="shared" si="176"/>
        <v>0</v>
      </c>
      <c r="J731" s="124">
        <f t="shared" si="176"/>
        <v>0</v>
      </c>
    </row>
    <row r="732" spans="1:10" ht="67.5" customHeight="1">
      <c r="A732" s="20"/>
      <c r="B732" s="23"/>
      <c r="C732" s="20" t="s">
        <v>319</v>
      </c>
      <c r="D732" s="10" t="s">
        <v>22</v>
      </c>
      <c r="E732" s="10" t="s">
        <v>719</v>
      </c>
      <c r="F732" s="20"/>
      <c r="G732" s="27" t="s">
        <v>113</v>
      </c>
      <c r="H732" s="124">
        <f t="shared" si="176"/>
        <v>1764</v>
      </c>
      <c r="I732" s="124">
        <f t="shared" si="176"/>
        <v>0</v>
      </c>
      <c r="J732" s="124">
        <f t="shared" si="176"/>
        <v>0</v>
      </c>
    </row>
    <row r="733" spans="1:10" ht="23">
      <c r="A733" s="20"/>
      <c r="B733" s="23"/>
      <c r="C733" s="20" t="s">
        <v>319</v>
      </c>
      <c r="D733" s="10" t="s">
        <v>22</v>
      </c>
      <c r="E733" s="10" t="s">
        <v>719</v>
      </c>
      <c r="F733" s="29" t="s">
        <v>566</v>
      </c>
      <c r="G733" s="151" t="s">
        <v>14</v>
      </c>
      <c r="H733" s="124">
        <f t="shared" si="176"/>
        <v>1764</v>
      </c>
      <c r="I733" s="124">
        <f t="shared" si="176"/>
        <v>0</v>
      </c>
      <c r="J733" s="124">
        <f t="shared" si="176"/>
        <v>0</v>
      </c>
    </row>
    <row r="734" spans="1:10" ht="46">
      <c r="A734" s="20"/>
      <c r="B734" s="23"/>
      <c r="C734" s="20" t="s">
        <v>319</v>
      </c>
      <c r="D734" s="10" t="s">
        <v>22</v>
      </c>
      <c r="E734" s="10" t="s">
        <v>719</v>
      </c>
      <c r="F734" s="112">
        <v>321</v>
      </c>
      <c r="G734" s="160" t="s">
        <v>137</v>
      </c>
      <c r="H734" s="124">
        <v>1764</v>
      </c>
      <c r="I734" s="124">
        <v>0</v>
      </c>
      <c r="J734" s="124">
        <v>0</v>
      </c>
    </row>
    <row r="735" spans="1:10" ht="23">
      <c r="A735" s="20"/>
      <c r="B735" s="23"/>
      <c r="C735" s="23">
        <v>11</v>
      </c>
      <c r="D735" s="23" t="s">
        <v>248</v>
      </c>
      <c r="E735" s="24"/>
      <c r="F735" s="23"/>
      <c r="G735" s="175" t="s">
        <v>323</v>
      </c>
      <c r="H735" s="135">
        <f>H743+H736</f>
        <v>5050.723</v>
      </c>
      <c r="I735" s="135">
        <f>I743+I736</f>
        <v>4576.62</v>
      </c>
      <c r="J735" s="135">
        <f>J743+J736</f>
        <v>4576.62</v>
      </c>
    </row>
    <row r="736" spans="1:10">
      <c r="A736" s="20"/>
      <c r="B736" s="23"/>
      <c r="C736" s="99" t="s">
        <v>322</v>
      </c>
      <c r="D736" s="99" t="s">
        <v>294</v>
      </c>
      <c r="E736" s="98"/>
      <c r="F736" s="99"/>
      <c r="G736" s="118" t="s">
        <v>324</v>
      </c>
      <c r="H736" s="136">
        <f t="shared" ref="H736:J741" si="177">H737</f>
        <v>1850.4</v>
      </c>
      <c r="I736" s="136">
        <f t="shared" si="177"/>
        <v>1850.4</v>
      </c>
      <c r="J736" s="136">
        <f t="shared" si="177"/>
        <v>1850.4</v>
      </c>
    </row>
    <row r="737" spans="1:10" ht="34.5">
      <c r="A737" s="20"/>
      <c r="B737" s="23"/>
      <c r="C737" s="20" t="s">
        <v>322</v>
      </c>
      <c r="D737" s="20" t="s">
        <v>294</v>
      </c>
      <c r="E737" s="10" t="s">
        <v>420</v>
      </c>
      <c r="F737" s="20"/>
      <c r="G737" s="27" t="s">
        <v>759</v>
      </c>
      <c r="H737" s="124">
        <f t="shared" si="177"/>
        <v>1850.4</v>
      </c>
      <c r="I737" s="124">
        <f t="shared" si="177"/>
        <v>1850.4</v>
      </c>
      <c r="J737" s="124">
        <f t="shared" si="177"/>
        <v>1850.4</v>
      </c>
    </row>
    <row r="738" spans="1:10" ht="46">
      <c r="A738" s="20"/>
      <c r="B738" s="23"/>
      <c r="C738" s="20" t="s">
        <v>322</v>
      </c>
      <c r="D738" s="20" t="s">
        <v>294</v>
      </c>
      <c r="E738" s="10" t="s">
        <v>423</v>
      </c>
      <c r="F738" s="20"/>
      <c r="G738" s="27" t="s">
        <v>760</v>
      </c>
      <c r="H738" s="124">
        <f t="shared" si="177"/>
        <v>1850.4</v>
      </c>
      <c r="I738" s="124">
        <f t="shared" si="177"/>
        <v>1850.4</v>
      </c>
      <c r="J738" s="124">
        <f t="shared" si="177"/>
        <v>1850.4</v>
      </c>
    </row>
    <row r="739" spans="1:10" ht="57.5">
      <c r="A739" s="20"/>
      <c r="B739" s="23"/>
      <c r="C739" s="20" t="s">
        <v>322</v>
      </c>
      <c r="D739" s="20" t="s">
        <v>294</v>
      </c>
      <c r="E739" s="10" t="s">
        <v>535</v>
      </c>
      <c r="F739" s="20"/>
      <c r="G739" s="27" t="s">
        <v>117</v>
      </c>
      <c r="H739" s="124">
        <f t="shared" si="177"/>
        <v>1850.4</v>
      </c>
      <c r="I739" s="124">
        <f t="shared" si="177"/>
        <v>1850.4</v>
      </c>
      <c r="J739" s="124">
        <f t="shared" si="177"/>
        <v>1850.4</v>
      </c>
    </row>
    <row r="740" spans="1:10" ht="103.5">
      <c r="A740" s="20"/>
      <c r="B740" s="23"/>
      <c r="C740" s="20" t="s">
        <v>322</v>
      </c>
      <c r="D740" s="20" t="s">
        <v>294</v>
      </c>
      <c r="E740" s="10" t="s">
        <v>516</v>
      </c>
      <c r="F740" s="20"/>
      <c r="G740" s="27" t="s">
        <v>118</v>
      </c>
      <c r="H740" s="124">
        <f t="shared" si="177"/>
        <v>1850.4</v>
      </c>
      <c r="I740" s="124">
        <f t="shared" si="177"/>
        <v>1850.4</v>
      </c>
      <c r="J740" s="124">
        <f t="shared" si="177"/>
        <v>1850.4</v>
      </c>
    </row>
    <row r="741" spans="1:10" ht="46">
      <c r="A741" s="20"/>
      <c r="B741" s="23"/>
      <c r="C741" s="20" t="s">
        <v>322</v>
      </c>
      <c r="D741" s="20" t="s">
        <v>294</v>
      </c>
      <c r="E741" s="10" t="s">
        <v>516</v>
      </c>
      <c r="F741" s="32" t="s">
        <v>296</v>
      </c>
      <c r="G741" s="151" t="s">
        <v>659</v>
      </c>
      <c r="H741" s="124">
        <f t="shared" si="177"/>
        <v>1850.4</v>
      </c>
      <c r="I741" s="124">
        <f t="shared" si="177"/>
        <v>1850.4</v>
      </c>
      <c r="J741" s="124">
        <f t="shared" si="177"/>
        <v>1850.4</v>
      </c>
    </row>
    <row r="742" spans="1:10" ht="23">
      <c r="A742" s="20"/>
      <c r="B742" s="23"/>
      <c r="C742" s="20" t="s">
        <v>322</v>
      </c>
      <c r="D742" s="20" t="s">
        <v>294</v>
      </c>
      <c r="E742" s="10" t="s">
        <v>516</v>
      </c>
      <c r="F742" s="20">
        <v>612</v>
      </c>
      <c r="G742" s="27" t="s">
        <v>545</v>
      </c>
      <c r="H742" s="124">
        <v>1850.4</v>
      </c>
      <c r="I742" s="124">
        <v>1850.4</v>
      </c>
      <c r="J742" s="124">
        <v>1850.4</v>
      </c>
    </row>
    <row r="743" spans="1:10">
      <c r="A743" s="20"/>
      <c r="B743" s="23"/>
      <c r="C743" s="98">
        <v>11</v>
      </c>
      <c r="D743" s="98" t="s">
        <v>320</v>
      </c>
      <c r="E743" s="98"/>
      <c r="F743" s="99"/>
      <c r="G743" s="118" t="s">
        <v>681</v>
      </c>
      <c r="H743" s="136">
        <f>H744+H750</f>
        <v>3200.3229999999999</v>
      </c>
      <c r="I743" s="136">
        <f>I744+I750</f>
        <v>2726.22</v>
      </c>
      <c r="J743" s="136">
        <f>J744+J750</f>
        <v>2726.22</v>
      </c>
    </row>
    <row r="744" spans="1:10" ht="34.5">
      <c r="A744" s="20"/>
      <c r="B744" s="23"/>
      <c r="C744" s="10" t="s">
        <v>322</v>
      </c>
      <c r="D744" s="10" t="s">
        <v>320</v>
      </c>
      <c r="E744" s="10" t="s">
        <v>138</v>
      </c>
      <c r="F744" s="20"/>
      <c r="G744" s="27" t="s">
        <v>703</v>
      </c>
      <c r="H744" s="124">
        <f t="shared" ref="H744:J748" si="178">H745</f>
        <v>2744.4659999999999</v>
      </c>
      <c r="I744" s="124">
        <f t="shared" si="178"/>
        <v>2726.22</v>
      </c>
      <c r="J744" s="124">
        <f t="shared" si="178"/>
        <v>2726.22</v>
      </c>
    </row>
    <row r="745" spans="1:10" ht="23">
      <c r="A745" s="20"/>
      <c r="B745" s="23"/>
      <c r="C745" s="10" t="s">
        <v>322</v>
      </c>
      <c r="D745" s="10" t="s">
        <v>320</v>
      </c>
      <c r="E745" s="10" t="s">
        <v>144</v>
      </c>
      <c r="F745" s="20"/>
      <c r="G745" s="27" t="s">
        <v>174</v>
      </c>
      <c r="H745" s="124">
        <f t="shared" si="178"/>
        <v>2744.4659999999999</v>
      </c>
      <c r="I745" s="124">
        <f t="shared" si="178"/>
        <v>2726.22</v>
      </c>
      <c r="J745" s="124">
        <f t="shared" si="178"/>
        <v>2726.22</v>
      </c>
    </row>
    <row r="746" spans="1:10" ht="92.25" customHeight="1">
      <c r="A746" s="20"/>
      <c r="B746" s="23"/>
      <c r="C746" s="10" t="s">
        <v>322</v>
      </c>
      <c r="D746" s="10" t="s">
        <v>320</v>
      </c>
      <c r="E746" s="10" t="s">
        <v>145</v>
      </c>
      <c r="F746" s="20"/>
      <c r="G746" s="27" t="s">
        <v>151</v>
      </c>
      <c r="H746" s="124">
        <f t="shared" si="178"/>
        <v>2744.4659999999999</v>
      </c>
      <c r="I746" s="124">
        <f t="shared" si="178"/>
        <v>2726.22</v>
      </c>
      <c r="J746" s="124">
        <f t="shared" si="178"/>
        <v>2726.22</v>
      </c>
    </row>
    <row r="747" spans="1:10" ht="65.25" customHeight="1">
      <c r="A747" s="20"/>
      <c r="B747" s="23"/>
      <c r="C747" s="10">
        <v>11</v>
      </c>
      <c r="D747" s="10" t="s">
        <v>320</v>
      </c>
      <c r="E747" s="10" t="s">
        <v>764</v>
      </c>
      <c r="F747" s="20"/>
      <c r="G747" s="162" t="s">
        <v>718</v>
      </c>
      <c r="H747" s="124">
        <f t="shared" si="178"/>
        <v>2744.4659999999999</v>
      </c>
      <c r="I747" s="124">
        <f t="shared" si="178"/>
        <v>2726.22</v>
      </c>
      <c r="J747" s="124">
        <f t="shared" si="178"/>
        <v>2726.22</v>
      </c>
    </row>
    <row r="748" spans="1:10" ht="46">
      <c r="A748" s="20"/>
      <c r="B748" s="23"/>
      <c r="C748" s="10">
        <v>11</v>
      </c>
      <c r="D748" s="10" t="s">
        <v>320</v>
      </c>
      <c r="E748" s="10" t="s">
        <v>764</v>
      </c>
      <c r="F748" s="32" t="s">
        <v>296</v>
      </c>
      <c r="G748" s="151" t="s">
        <v>659</v>
      </c>
      <c r="H748" s="124">
        <f>H749</f>
        <v>2744.4659999999999</v>
      </c>
      <c r="I748" s="124">
        <f t="shared" si="178"/>
        <v>2726.22</v>
      </c>
      <c r="J748" s="124">
        <f t="shared" si="178"/>
        <v>2726.22</v>
      </c>
    </row>
    <row r="749" spans="1:10" ht="98.25" customHeight="1">
      <c r="A749" s="20"/>
      <c r="B749" s="23"/>
      <c r="C749" s="10">
        <v>11</v>
      </c>
      <c r="D749" s="10" t="s">
        <v>320</v>
      </c>
      <c r="E749" s="10" t="s">
        <v>764</v>
      </c>
      <c r="F749" s="20" t="s">
        <v>398</v>
      </c>
      <c r="G749" s="27" t="s">
        <v>636</v>
      </c>
      <c r="H749" s="124">
        <v>2744.4659999999999</v>
      </c>
      <c r="I749" s="124">
        <v>2726.22</v>
      </c>
      <c r="J749" s="124">
        <v>2726.22</v>
      </c>
    </row>
    <row r="750" spans="1:10" ht="34.5">
      <c r="A750" s="20"/>
      <c r="B750" s="23"/>
      <c r="C750" s="10">
        <v>11</v>
      </c>
      <c r="D750" s="10" t="s">
        <v>320</v>
      </c>
      <c r="E750" s="10" t="s">
        <v>420</v>
      </c>
      <c r="F750" s="20"/>
      <c r="G750" s="27" t="s">
        <v>759</v>
      </c>
      <c r="H750" s="124">
        <f t="shared" ref="H750:J757" si="179">H751</f>
        <v>455.85699999999997</v>
      </c>
      <c r="I750" s="124">
        <f t="shared" si="179"/>
        <v>0</v>
      </c>
      <c r="J750" s="124">
        <f t="shared" si="179"/>
        <v>0</v>
      </c>
    </row>
    <row r="751" spans="1:10" ht="46">
      <c r="A751" s="20"/>
      <c r="B751" s="23"/>
      <c r="C751" s="10">
        <v>11</v>
      </c>
      <c r="D751" s="10" t="s">
        <v>320</v>
      </c>
      <c r="E751" s="10" t="s">
        <v>423</v>
      </c>
      <c r="F751" s="20"/>
      <c r="G751" s="27" t="s">
        <v>760</v>
      </c>
      <c r="H751" s="124">
        <f t="shared" si="179"/>
        <v>455.85699999999997</v>
      </c>
      <c r="I751" s="124">
        <f t="shared" si="179"/>
        <v>0</v>
      </c>
      <c r="J751" s="124">
        <f t="shared" si="179"/>
        <v>0</v>
      </c>
    </row>
    <row r="752" spans="1:10" ht="34.5">
      <c r="A752" s="20"/>
      <c r="B752" s="23"/>
      <c r="C752" s="10">
        <v>11</v>
      </c>
      <c r="D752" s="10" t="s">
        <v>320</v>
      </c>
      <c r="E752" s="10" t="s">
        <v>775</v>
      </c>
      <c r="F752" s="20"/>
      <c r="G752" s="27" t="s">
        <v>776</v>
      </c>
      <c r="H752" s="124">
        <f>H753+H756</f>
        <v>455.85699999999997</v>
      </c>
      <c r="I752" s="124">
        <f t="shared" ref="I752:J752" si="180">I753+I756</f>
        <v>0</v>
      </c>
      <c r="J752" s="124">
        <f t="shared" si="180"/>
        <v>0</v>
      </c>
    </row>
    <row r="753" spans="1:10" s="223" customFormat="1" ht="103.5">
      <c r="A753" s="20"/>
      <c r="B753" s="23"/>
      <c r="C753" s="10">
        <v>11</v>
      </c>
      <c r="D753" s="10" t="s">
        <v>320</v>
      </c>
      <c r="E753" s="225" t="s">
        <v>845</v>
      </c>
      <c r="F753" s="10"/>
      <c r="G753" s="189" t="s">
        <v>846</v>
      </c>
      <c r="H753" s="124">
        <f>H754</f>
        <v>377.7</v>
      </c>
      <c r="I753" s="124">
        <f>I754</f>
        <v>0</v>
      </c>
      <c r="J753" s="124">
        <f>J754</f>
        <v>0</v>
      </c>
    </row>
    <row r="754" spans="1:10" s="223" customFormat="1" ht="46">
      <c r="A754" s="20"/>
      <c r="B754" s="23"/>
      <c r="C754" s="10">
        <v>11</v>
      </c>
      <c r="D754" s="10" t="s">
        <v>320</v>
      </c>
      <c r="E754" s="225" t="s">
        <v>845</v>
      </c>
      <c r="F754" s="29" t="s">
        <v>296</v>
      </c>
      <c r="G754" s="151" t="s">
        <v>659</v>
      </c>
      <c r="H754" s="124">
        <f t="shared" ref="H754:J754" si="181">H755</f>
        <v>377.7</v>
      </c>
      <c r="I754" s="124">
        <f t="shared" si="181"/>
        <v>0</v>
      </c>
      <c r="J754" s="124">
        <f t="shared" si="181"/>
        <v>0</v>
      </c>
    </row>
    <row r="755" spans="1:10" s="223" customFormat="1" ht="23">
      <c r="A755" s="20"/>
      <c r="B755" s="23"/>
      <c r="C755" s="10">
        <v>11</v>
      </c>
      <c r="D755" s="10" t="s">
        <v>320</v>
      </c>
      <c r="E755" s="225" t="s">
        <v>845</v>
      </c>
      <c r="F755" s="20">
        <v>612</v>
      </c>
      <c r="G755" s="27" t="s">
        <v>545</v>
      </c>
      <c r="H755" s="124">
        <v>377.7</v>
      </c>
      <c r="I755" s="124">
        <v>0</v>
      </c>
      <c r="J755" s="124">
        <v>0</v>
      </c>
    </row>
    <row r="756" spans="1:10" ht="107.25" customHeight="1">
      <c r="A756" s="20"/>
      <c r="B756" s="23"/>
      <c r="C756" s="10">
        <v>11</v>
      </c>
      <c r="D756" s="10" t="s">
        <v>320</v>
      </c>
      <c r="E756" s="10" t="s">
        <v>801</v>
      </c>
      <c r="F756" s="20"/>
      <c r="G756" s="162" t="s">
        <v>802</v>
      </c>
      <c r="H756" s="124">
        <f t="shared" si="179"/>
        <v>78.156999999999996</v>
      </c>
      <c r="I756" s="124">
        <f t="shared" si="179"/>
        <v>0</v>
      </c>
      <c r="J756" s="124">
        <f t="shared" si="179"/>
        <v>0</v>
      </c>
    </row>
    <row r="757" spans="1:10" ht="46">
      <c r="A757" s="20"/>
      <c r="B757" s="23"/>
      <c r="C757" s="10">
        <v>11</v>
      </c>
      <c r="D757" s="10" t="s">
        <v>320</v>
      </c>
      <c r="E757" s="10" t="s">
        <v>801</v>
      </c>
      <c r="F757" s="29" t="s">
        <v>296</v>
      </c>
      <c r="G757" s="151" t="s">
        <v>659</v>
      </c>
      <c r="H757" s="124">
        <f t="shared" si="179"/>
        <v>78.156999999999996</v>
      </c>
      <c r="I757" s="124">
        <f t="shared" si="179"/>
        <v>0</v>
      </c>
      <c r="J757" s="124">
        <f t="shared" si="179"/>
        <v>0</v>
      </c>
    </row>
    <row r="758" spans="1:10" ht="23">
      <c r="A758" s="20"/>
      <c r="B758" s="23"/>
      <c r="C758" s="10">
        <v>11</v>
      </c>
      <c r="D758" s="10" t="s">
        <v>320</v>
      </c>
      <c r="E758" s="10" t="s">
        <v>801</v>
      </c>
      <c r="F758" s="20">
        <v>612</v>
      </c>
      <c r="G758" s="27" t="s">
        <v>545</v>
      </c>
      <c r="H758" s="124">
        <v>78.156999999999996</v>
      </c>
      <c r="I758" s="124">
        <v>0</v>
      </c>
      <c r="J758" s="124">
        <v>0</v>
      </c>
    </row>
    <row r="759" spans="1:10" ht="34.5">
      <c r="A759" s="23">
        <v>6</v>
      </c>
      <c r="B759" s="23">
        <v>736</v>
      </c>
      <c r="C759" s="23"/>
      <c r="D759" s="23"/>
      <c r="E759" s="24"/>
      <c r="F759" s="23"/>
      <c r="G759" s="175" t="s">
        <v>126</v>
      </c>
      <c r="H759" s="135">
        <f>H761</f>
        <v>3289.0450000000001</v>
      </c>
      <c r="I759" s="135">
        <f>I761</f>
        <v>3446.6840000000002</v>
      </c>
      <c r="J759" s="135">
        <f>J761</f>
        <v>3446.6840000000002</v>
      </c>
    </row>
    <row r="760" spans="1:10" ht="23">
      <c r="A760" s="20"/>
      <c r="B760" s="23"/>
      <c r="C760" s="23" t="s">
        <v>254</v>
      </c>
      <c r="D760" s="23" t="s">
        <v>248</v>
      </c>
      <c r="E760" s="24"/>
      <c r="F760" s="23"/>
      <c r="G760" s="175" t="s">
        <v>21</v>
      </c>
      <c r="H760" s="135">
        <f>H761</f>
        <v>3289.0450000000001</v>
      </c>
      <c r="I760" s="135">
        <f t="shared" ref="I760:J762" si="182">I761</f>
        <v>3446.6840000000002</v>
      </c>
      <c r="J760" s="135">
        <f t="shared" si="182"/>
        <v>3446.6840000000002</v>
      </c>
    </row>
    <row r="761" spans="1:10" ht="69">
      <c r="A761" s="20"/>
      <c r="B761" s="23"/>
      <c r="C761" s="99" t="s">
        <v>254</v>
      </c>
      <c r="D761" s="99" t="s">
        <v>22</v>
      </c>
      <c r="E761" s="98"/>
      <c r="F761" s="99"/>
      <c r="G761" s="118" t="s">
        <v>33</v>
      </c>
      <c r="H761" s="136">
        <f>H762</f>
        <v>3289.0450000000001</v>
      </c>
      <c r="I761" s="136">
        <f t="shared" si="182"/>
        <v>3446.6840000000002</v>
      </c>
      <c r="J761" s="136">
        <f t="shared" si="182"/>
        <v>3446.6840000000002</v>
      </c>
    </row>
    <row r="762" spans="1:10" ht="23">
      <c r="A762" s="20"/>
      <c r="B762" s="23"/>
      <c r="C762" s="20" t="s">
        <v>254</v>
      </c>
      <c r="D762" s="20" t="s">
        <v>22</v>
      </c>
      <c r="E762" s="10" t="s">
        <v>130</v>
      </c>
      <c r="F762" s="20"/>
      <c r="G762" s="27" t="s">
        <v>67</v>
      </c>
      <c r="H762" s="124">
        <f>H763</f>
        <v>3289.0450000000001</v>
      </c>
      <c r="I762" s="124">
        <f t="shared" si="182"/>
        <v>3446.6840000000002</v>
      </c>
      <c r="J762" s="124">
        <f t="shared" si="182"/>
        <v>3446.6840000000002</v>
      </c>
    </row>
    <row r="763" spans="1:10" ht="57.5">
      <c r="A763" s="20"/>
      <c r="B763" s="23"/>
      <c r="C763" s="20" t="s">
        <v>254</v>
      </c>
      <c r="D763" s="20" t="s">
        <v>22</v>
      </c>
      <c r="E763" s="10" t="s">
        <v>129</v>
      </c>
      <c r="F763" s="20"/>
      <c r="G763" s="27" t="s">
        <v>64</v>
      </c>
      <c r="H763" s="124">
        <f>H764+H771</f>
        <v>3289.0450000000001</v>
      </c>
      <c r="I763" s="124">
        <f>I764+I771</f>
        <v>3446.6840000000002</v>
      </c>
      <c r="J763" s="124">
        <f>J764+J771</f>
        <v>3446.6840000000002</v>
      </c>
    </row>
    <row r="764" spans="1:10" ht="57.5">
      <c r="A764" s="20"/>
      <c r="B764" s="23"/>
      <c r="C764" s="20" t="s">
        <v>254</v>
      </c>
      <c r="D764" s="20" t="s">
        <v>22</v>
      </c>
      <c r="E764" s="33" t="s">
        <v>434</v>
      </c>
      <c r="F764" s="20"/>
      <c r="G764" s="27" t="s">
        <v>65</v>
      </c>
      <c r="H764" s="124">
        <f>H765+H769</f>
        <v>599.35</v>
      </c>
      <c r="I764" s="124">
        <f>I765+I769</f>
        <v>870.16600000000005</v>
      </c>
      <c r="J764" s="124">
        <f>J765+J769</f>
        <v>870.16600000000005</v>
      </c>
    </row>
    <row r="765" spans="1:10" ht="103.5">
      <c r="A765" s="20"/>
      <c r="B765" s="23"/>
      <c r="C765" s="20" t="s">
        <v>254</v>
      </c>
      <c r="D765" s="20" t="s">
        <v>22</v>
      </c>
      <c r="E765" s="33" t="s">
        <v>434</v>
      </c>
      <c r="F765" s="29" t="s">
        <v>558</v>
      </c>
      <c r="G765" s="151" t="s">
        <v>559</v>
      </c>
      <c r="H765" s="124">
        <f>H766+H767+H768</f>
        <v>581.4</v>
      </c>
      <c r="I765" s="124">
        <f t="shared" ref="I765:J765" si="183">I766+I767+I768</f>
        <v>852.21600000000001</v>
      </c>
      <c r="J765" s="124">
        <f t="shared" si="183"/>
        <v>852.21600000000001</v>
      </c>
    </row>
    <row r="766" spans="1:10" ht="34.5">
      <c r="A766" s="20"/>
      <c r="B766" s="23"/>
      <c r="C766" s="20" t="s">
        <v>254</v>
      </c>
      <c r="D766" s="20" t="s">
        <v>22</v>
      </c>
      <c r="E766" s="33" t="s">
        <v>434</v>
      </c>
      <c r="F766" s="30" t="s">
        <v>560</v>
      </c>
      <c r="G766" s="155" t="s">
        <v>176</v>
      </c>
      <c r="H766" s="124">
        <v>446.54399999999998</v>
      </c>
      <c r="I766" s="124">
        <v>446.54399999999998</v>
      </c>
      <c r="J766" s="124">
        <v>446.54399999999998</v>
      </c>
    </row>
    <row r="767" spans="1:10" ht="69">
      <c r="A767" s="20"/>
      <c r="B767" s="23"/>
      <c r="C767" s="20" t="s">
        <v>254</v>
      </c>
      <c r="D767" s="20" t="s">
        <v>22</v>
      </c>
      <c r="E767" s="33" t="s">
        <v>434</v>
      </c>
      <c r="F767" s="30">
        <v>129</v>
      </c>
      <c r="G767" s="155" t="s">
        <v>178</v>
      </c>
      <c r="H767" s="124">
        <v>134.85599999999999</v>
      </c>
      <c r="I767" s="124">
        <v>197.672</v>
      </c>
      <c r="J767" s="124">
        <v>197.672</v>
      </c>
    </row>
    <row r="768" spans="1:10" s="229" customFormat="1" ht="57.5">
      <c r="A768" s="20"/>
      <c r="B768" s="23"/>
      <c r="C768" s="20" t="s">
        <v>254</v>
      </c>
      <c r="D768" s="20" t="s">
        <v>22</v>
      </c>
      <c r="E768" s="33" t="s">
        <v>434</v>
      </c>
      <c r="F768" s="30" t="s">
        <v>561</v>
      </c>
      <c r="G768" s="155" t="s">
        <v>177</v>
      </c>
      <c r="H768" s="124">
        <v>0</v>
      </c>
      <c r="I768" s="124">
        <v>208</v>
      </c>
      <c r="J768" s="124">
        <v>208</v>
      </c>
    </row>
    <row r="769" spans="1:10" ht="46">
      <c r="A769" s="20"/>
      <c r="B769" s="23"/>
      <c r="C769" s="20" t="s">
        <v>254</v>
      </c>
      <c r="D769" s="20" t="s">
        <v>22</v>
      </c>
      <c r="E769" s="33" t="s">
        <v>434</v>
      </c>
      <c r="F769" s="29" t="s">
        <v>256</v>
      </c>
      <c r="G769" s="151" t="s">
        <v>683</v>
      </c>
      <c r="H769" s="124">
        <f>H770</f>
        <v>17.95</v>
      </c>
      <c r="I769" s="124">
        <f>I770</f>
        <v>17.95</v>
      </c>
      <c r="J769" s="124">
        <f>J770</f>
        <v>17.95</v>
      </c>
    </row>
    <row r="770" spans="1:10" ht="23">
      <c r="A770" s="25"/>
      <c r="B770" s="82"/>
      <c r="C770" s="25" t="s">
        <v>254</v>
      </c>
      <c r="D770" s="25" t="s">
        <v>22</v>
      </c>
      <c r="E770" s="109" t="s">
        <v>434</v>
      </c>
      <c r="F770" s="25" t="s">
        <v>258</v>
      </c>
      <c r="G770" s="168" t="s">
        <v>658</v>
      </c>
      <c r="H770" s="139">
        <v>17.95</v>
      </c>
      <c r="I770" s="139">
        <v>17.95</v>
      </c>
      <c r="J770" s="139">
        <v>17.95</v>
      </c>
    </row>
    <row r="771" spans="1:10" ht="51.75" customHeight="1">
      <c r="A771" s="20"/>
      <c r="B771" s="23"/>
      <c r="C771" s="20" t="s">
        <v>254</v>
      </c>
      <c r="D771" s="20" t="s">
        <v>22</v>
      </c>
      <c r="E771" s="33" t="s">
        <v>824</v>
      </c>
      <c r="F771" s="20"/>
      <c r="G771" s="27" t="s">
        <v>829</v>
      </c>
      <c r="H771" s="124">
        <f>H772</f>
        <v>2689.6950000000002</v>
      </c>
      <c r="I771" s="124">
        <f>I772</f>
        <v>2576.518</v>
      </c>
      <c r="J771" s="124">
        <f>J772</f>
        <v>2576.518</v>
      </c>
    </row>
    <row r="772" spans="1:10" ht="103.5">
      <c r="A772" s="20"/>
      <c r="B772" s="23"/>
      <c r="C772" s="20" t="s">
        <v>254</v>
      </c>
      <c r="D772" s="20" t="s">
        <v>22</v>
      </c>
      <c r="E772" s="33" t="s">
        <v>824</v>
      </c>
      <c r="F772" s="29" t="s">
        <v>558</v>
      </c>
      <c r="G772" s="151" t="s">
        <v>559</v>
      </c>
      <c r="H772" s="124">
        <f>H773+H774+H775</f>
        <v>2689.6950000000002</v>
      </c>
      <c r="I772" s="124">
        <f>I773+I774+I775</f>
        <v>2576.518</v>
      </c>
      <c r="J772" s="124">
        <f>J773+J774+J775</f>
        <v>2576.518</v>
      </c>
    </row>
    <row r="773" spans="1:10" ht="34.5">
      <c r="A773" s="20"/>
      <c r="B773" s="23"/>
      <c r="C773" s="20" t="s">
        <v>254</v>
      </c>
      <c r="D773" s="20" t="s">
        <v>22</v>
      </c>
      <c r="E773" s="33" t="s">
        <v>824</v>
      </c>
      <c r="F773" s="30" t="s">
        <v>560</v>
      </c>
      <c r="G773" s="155" t="s">
        <v>176</v>
      </c>
      <c r="H773" s="124">
        <v>1548.818</v>
      </c>
      <c r="I773" s="124">
        <v>1461.8920000000001</v>
      </c>
      <c r="J773" s="124">
        <v>1461.8920000000001</v>
      </c>
    </row>
    <row r="774" spans="1:10" ht="57.5">
      <c r="A774" s="20"/>
      <c r="B774" s="23"/>
      <c r="C774" s="20" t="s">
        <v>254</v>
      </c>
      <c r="D774" s="20" t="s">
        <v>22</v>
      </c>
      <c r="E774" s="33" t="s">
        <v>824</v>
      </c>
      <c r="F774" s="30" t="s">
        <v>561</v>
      </c>
      <c r="G774" s="155" t="s">
        <v>177</v>
      </c>
      <c r="H774" s="124">
        <v>517</v>
      </c>
      <c r="I774" s="124">
        <v>517</v>
      </c>
      <c r="J774" s="124">
        <v>517</v>
      </c>
    </row>
    <row r="775" spans="1:10" ht="69.5" thickBot="1">
      <c r="A775" s="20"/>
      <c r="B775" s="23"/>
      <c r="C775" s="20" t="s">
        <v>254</v>
      </c>
      <c r="D775" s="20" t="s">
        <v>22</v>
      </c>
      <c r="E775" s="33" t="s">
        <v>824</v>
      </c>
      <c r="F775" s="30">
        <v>129</v>
      </c>
      <c r="G775" s="155" t="s">
        <v>178</v>
      </c>
      <c r="H775" s="124">
        <v>623.87699999999995</v>
      </c>
      <c r="I775" s="124">
        <v>597.62599999999998</v>
      </c>
      <c r="J775" s="124">
        <v>597.62599999999998</v>
      </c>
    </row>
    <row r="776" spans="1:10" ht="12" thickBot="1">
      <c r="A776" s="110"/>
      <c r="B776" s="111"/>
      <c r="C776" s="182"/>
      <c r="D776" s="182"/>
      <c r="E776" s="183"/>
      <c r="F776" s="182"/>
      <c r="G776" s="187" t="s">
        <v>15</v>
      </c>
      <c r="H776" s="149">
        <f>H759+H549+H528+H471+H456+H15</f>
        <v>2247216.8199999998</v>
      </c>
      <c r="I776" s="149">
        <f>I759+I549+I528+I471+I456+I15</f>
        <v>1817228.3639999998</v>
      </c>
      <c r="J776" s="149">
        <f>J759+J549+J528+J471+J456+J15</f>
        <v>1870579.7490000003</v>
      </c>
    </row>
    <row r="777" spans="1:10">
      <c r="A777" s="221"/>
      <c r="B777" s="221"/>
      <c r="C777" s="221"/>
      <c r="D777" s="221"/>
      <c r="E777" s="221"/>
      <c r="F777" s="221"/>
      <c r="H777" s="172"/>
      <c r="I777" s="172"/>
      <c r="J777" s="172"/>
    </row>
    <row r="778" spans="1:10">
      <c r="A778" s="221"/>
      <c r="B778" s="221"/>
      <c r="C778" s="221"/>
      <c r="D778" s="221"/>
      <c r="E778" s="221"/>
      <c r="F778" s="221"/>
      <c r="G778" s="171"/>
      <c r="H778" s="204"/>
      <c r="I778" s="204"/>
      <c r="J778" s="204"/>
    </row>
    <row r="779" spans="1:10">
      <c r="A779" s="221"/>
      <c r="B779" s="221"/>
      <c r="C779" s="221"/>
      <c r="D779" s="221"/>
      <c r="E779" s="221"/>
      <c r="F779" s="221"/>
      <c r="G779" s="179"/>
      <c r="H779" s="172"/>
      <c r="I779" s="172"/>
      <c r="J779" s="172"/>
    </row>
    <row r="780" spans="1:10">
      <c r="A780" s="221"/>
      <c r="B780" s="221"/>
      <c r="C780" s="221"/>
      <c r="D780" s="221"/>
      <c r="E780" s="221"/>
      <c r="F780" s="221"/>
      <c r="H780" s="171"/>
      <c r="I780" s="171"/>
      <c r="J780" s="171"/>
    </row>
    <row r="781" spans="1:10">
      <c r="A781" s="221"/>
      <c r="B781" s="221"/>
      <c r="C781" s="221"/>
      <c r="D781" s="221"/>
      <c r="E781" s="221"/>
      <c r="F781" s="221"/>
      <c r="G781" s="221"/>
      <c r="H781" s="171"/>
      <c r="I781" s="171"/>
      <c r="J781" s="171"/>
    </row>
    <row r="782" spans="1:10">
      <c r="A782" s="221"/>
      <c r="B782" s="221"/>
      <c r="C782" s="221"/>
      <c r="D782" s="221"/>
      <c r="E782" s="221"/>
      <c r="F782" s="221"/>
      <c r="G782" s="221"/>
      <c r="H782" s="171"/>
      <c r="I782" s="171"/>
      <c r="J782" s="171"/>
    </row>
    <row r="783" spans="1:10">
      <c r="A783" s="221"/>
      <c r="B783" s="221"/>
      <c r="C783" s="221"/>
      <c r="D783" s="221"/>
      <c r="E783" s="221"/>
      <c r="F783" s="221"/>
      <c r="G783" s="221"/>
      <c r="H783" s="171"/>
      <c r="I783" s="171"/>
      <c r="J783" s="171"/>
    </row>
  </sheetData>
  <autoFilter ref="A13:J778">
    <filterColumn colId="2"/>
    <filterColumn colId="4"/>
    <filterColumn colId="5"/>
  </autoFilter>
  <mergeCells count="1">
    <mergeCell ref="A12:J12"/>
  </mergeCells>
  <pageMargins left="0.39370078740157483" right="0.27559055118110237" top="0.23622047244094491" bottom="0.3149606299212598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2018</vt:lpstr>
      <vt:lpstr>Прил.</vt:lpstr>
      <vt:lpstr>РПР</vt:lpstr>
      <vt:lpstr>МЦПиНР</vt:lpstr>
      <vt:lpstr>Публич.</vt:lpstr>
      <vt:lpstr>ВЕД2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</dc:creator>
  <cp:lastModifiedBy>Специалист</cp:lastModifiedBy>
  <cp:lastPrinted>2023-02-03T12:12:27Z</cp:lastPrinted>
  <dcterms:created xsi:type="dcterms:W3CDTF">2018-05-10T09:16:24Z</dcterms:created>
  <dcterms:modified xsi:type="dcterms:W3CDTF">2023-02-16T11:50:41Z</dcterms:modified>
</cp:coreProperties>
</file>